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4\šestomjesečni ob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F302" i="9"/>
  <c r="B302" i="9"/>
  <c r="H301" i="9"/>
  <c r="G301" i="9"/>
  <c r="F301" i="9"/>
  <c r="E301" i="9"/>
  <c r="B301" i="9" s="1"/>
  <c r="H300" i="9"/>
  <c r="G300" i="9"/>
  <c r="F300" i="9"/>
  <c r="E300" i="9"/>
  <c r="B300" i="9" s="1"/>
  <c r="H299" i="9"/>
  <c r="G299" i="9"/>
  <c r="E299" i="9" s="1"/>
  <c r="B299" i="9" s="1"/>
  <c r="F299" i="9"/>
  <c r="H298" i="9"/>
  <c r="E298" i="9" s="1"/>
  <c r="B298" i="9" s="1"/>
  <c r="G298" i="9"/>
  <c r="F298" i="9"/>
  <c r="H297" i="9"/>
  <c r="G297" i="9"/>
  <c r="E297" i="9" s="1"/>
  <c r="B297" i="9" s="1"/>
  <c r="F297" i="9"/>
  <c r="H296" i="9"/>
  <c r="G296" i="9"/>
  <c r="F296" i="9"/>
  <c r="E296" i="9"/>
  <c r="H295" i="9"/>
  <c r="G295" i="9"/>
  <c r="E295" i="9" s="1"/>
  <c r="B295" i="9" s="1"/>
  <c r="F295" i="9"/>
  <c r="H294" i="9"/>
  <c r="G294" i="9"/>
  <c r="E294" i="9" s="1"/>
  <c r="B294" i="9" s="1"/>
  <c r="F294" i="9"/>
  <c r="H293" i="9"/>
  <c r="G293" i="9"/>
  <c r="F293" i="9"/>
  <c r="E293" i="9"/>
  <c r="B293" i="9" s="1"/>
  <c r="H292" i="9"/>
  <c r="G292" i="9"/>
  <c r="E292" i="9" s="1"/>
  <c r="B292" i="9" s="1"/>
  <c r="F292" i="9"/>
  <c r="H291" i="9"/>
  <c r="G291" i="9"/>
  <c r="E291" i="9" s="1"/>
  <c r="B291" i="9" s="1"/>
  <c r="F291" i="9"/>
  <c r="F290" i="9"/>
  <c r="F289" i="9"/>
  <c r="H288" i="9"/>
  <c r="G288" i="9"/>
  <c r="F288" i="9"/>
  <c r="E288" i="9"/>
  <c r="H287" i="9"/>
  <c r="G287" i="9"/>
  <c r="E287" i="9" s="1"/>
  <c r="B287" i="9" s="1"/>
  <c r="F287" i="9"/>
  <c r="H286" i="9"/>
  <c r="G286" i="9"/>
  <c r="F286" i="9"/>
  <c r="H285" i="9"/>
  <c r="G285" i="9"/>
  <c r="E285" i="9" s="1"/>
  <c r="B285" i="9" s="1"/>
  <c r="F285" i="9"/>
  <c r="F284" i="9"/>
  <c r="H283" i="9"/>
  <c r="E283" i="9" s="1"/>
  <c r="B283" i="9" s="1"/>
  <c r="G283" i="9"/>
  <c r="F283" i="9"/>
  <c r="H282" i="9"/>
  <c r="G282" i="9"/>
  <c r="E282" i="9" s="1"/>
  <c r="B282" i="9" s="1"/>
  <c r="F282" i="9"/>
  <c r="H281" i="9"/>
  <c r="G281" i="9"/>
  <c r="E281" i="9" s="1"/>
  <c r="F281" i="9"/>
  <c r="B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E257" i="9"/>
  <c r="B257" i="9" s="1"/>
  <c r="M256" i="9"/>
  <c r="L256" i="9"/>
  <c r="F256" i="9" s="1"/>
  <c r="B256" i="9" s="1"/>
  <c r="E256" i="9"/>
  <c r="M255" i="9"/>
  <c r="L255" i="9"/>
  <c r="F255" i="9" s="1"/>
  <c r="E255" i="9"/>
  <c r="M254" i="9"/>
  <c r="L254" i="9"/>
  <c r="F254" i="9"/>
  <c r="E254" i="9"/>
  <c r="M253" i="9"/>
  <c r="L253" i="9"/>
  <c r="F253" i="9" s="1"/>
  <c r="E253" i="9"/>
  <c r="B253" i="9" s="1"/>
  <c r="M252" i="9"/>
  <c r="L252" i="9"/>
  <c r="F252" i="9" s="1"/>
  <c r="E252" i="9"/>
  <c r="B252" i="9"/>
  <c r="M251" i="9"/>
  <c r="L251" i="9"/>
  <c r="F251" i="9" s="1"/>
  <c r="E251" i="9"/>
  <c r="M250" i="9"/>
  <c r="L250" i="9"/>
  <c r="F250" i="9"/>
  <c r="B250" i="9" s="1"/>
  <c r="E250" i="9"/>
  <c r="M249" i="9"/>
  <c r="L249" i="9"/>
  <c r="F249" i="9" s="1"/>
  <c r="E249" i="9"/>
  <c r="B249" i="9" s="1"/>
  <c r="M248" i="9"/>
  <c r="L248" i="9"/>
  <c r="F248" i="9" s="1"/>
  <c r="B248" i="9" s="1"/>
  <c r="E248" i="9"/>
  <c r="M247" i="9"/>
  <c r="L247" i="9"/>
  <c r="F247" i="9" s="1"/>
  <c r="E247" i="9"/>
  <c r="M246" i="9"/>
  <c r="L246" i="9"/>
  <c r="F246" i="9"/>
  <c r="B246" i="9" s="1"/>
  <c r="E246" i="9"/>
  <c r="M245" i="9"/>
  <c r="L245" i="9"/>
  <c r="F245" i="9" s="1"/>
  <c r="B245" i="9" s="1"/>
  <c r="E245" i="9"/>
  <c r="M244" i="9"/>
  <c r="L244" i="9"/>
  <c r="F244" i="9" s="1"/>
  <c r="E244" i="9"/>
  <c r="B244" i="9"/>
  <c r="M243" i="9"/>
  <c r="L243" i="9"/>
  <c r="F243" i="9" s="1"/>
  <c r="E243" i="9"/>
  <c r="M242" i="9"/>
  <c r="L242" i="9"/>
  <c r="F242" i="9"/>
  <c r="E242" i="9"/>
  <c r="M241" i="9"/>
  <c r="L241" i="9"/>
  <c r="F241" i="9" s="1"/>
  <c r="E241" i="9"/>
  <c r="B241" i="9" s="1"/>
  <c r="M240" i="9"/>
  <c r="L240" i="9"/>
  <c r="F240" i="9" s="1"/>
  <c r="B240" i="9" s="1"/>
  <c r="E240" i="9"/>
  <c r="M239" i="9"/>
  <c r="L239" i="9"/>
  <c r="F239" i="9" s="1"/>
  <c r="E239" i="9"/>
  <c r="M238" i="9"/>
  <c r="L238" i="9"/>
  <c r="F238" i="9"/>
  <c r="E238" i="9"/>
  <c r="M237" i="9"/>
  <c r="L237" i="9"/>
  <c r="F237" i="9" s="1"/>
  <c r="E237" i="9"/>
  <c r="B237" i="9" s="1"/>
  <c r="M236" i="9"/>
  <c r="L236" i="9"/>
  <c r="F236" i="9" s="1"/>
  <c r="E236" i="9"/>
  <c r="B236" i="9"/>
  <c r="M235" i="9"/>
  <c r="L235" i="9"/>
  <c r="F235" i="9" s="1"/>
  <c r="E235" i="9"/>
  <c r="M234" i="9"/>
  <c r="L234" i="9"/>
  <c r="F234" i="9"/>
  <c r="E234" i="9"/>
  <c r="M233" i="9"/>
  <c r="L233" i="9"/>
  <c r="F233" i="9" s="1"/>
  <c r="B233" i="9" s="1"/>
  <c r="E233" i="9"/>
  <c r="M232" i="9"/>
  <c r="L232" i="9"/>
  <c r="F232" i="9" s="1"/>
  <c r="B232" i="9" s="1"/>
  <c r="E232" i="9"/>
  <c r="M231" i="9"/>
  <c r="L231" i="9"/>
  <c r="F231" i="9" s="1"/>
  <c r="E231" i="9"/>
  <c r="M230" i="9"/>
  <c r="L230" i="9"/>
  <c r="F230" i="9"/>
  <c r="E230" i="9"/>
  <c r="M229" i="9"/>
  <c r="L229" i="9"/>
  <c r="F229" i="9" s="1"/>
  <c r="B229" i="9" s="1"/>
  <c r="E229" i="9"/>
  <c r="M228" i="9"/>
  <c r="L228" i="9"/>
  <c r="F228" i="9" s="1"/>
  <c r="E228" i="9"/>
  <c r="B228" i="9"/>
  <c r="M227" i="9"/>
  <c r="F227" i="9" s="1"/>
  <c r="L227" i="9"/>
  <c r="E227" i="9"/>
  <c r="B227" i="9" s="1"/>
  <c r="M226" i="9"/>
  <c r="L226" i="9"/>
  <c r="F226" i="9"/>
  <c r="E226" i="9"/>
  <c r="B226" i="9" s="1"/>
  <c r="M225" i="9"/>
  <c r="L225" i="9"/>
  <c r="F225" i="9" s="1"/>
  <c r="B225" i="9" s="1"/>
  <c r="E225" i="9"/>
  <c r="M224" i="9"/>
  <c r="L224" i="9"/>
  <c r="F224" i="9" s="1"/>
  <c r="B224" i="9" s="1"/>
  <c r="E224" i="9"/>
  <c r="M223" i="9"/>
  <c r="L223" i="9"/>
  <c r="E223" i="9"/>
  <c r="M222" i="9"/>
  <c r="L222" i="9"/>
  <c r="F222" i="9"/>
  <c r="E222" i="9"/>
  <c r="M221" i="9"/>
  <c r="L221" i="9"/>
  <c r="E221" i="9"/>
  <c r="M220" i="9"/>
  <c r="L220" i="9"/>
  <c r="E220" i="9"/>
  <c r="M219" i="9"/>
  <c r="L219" i="9"/>
  <c r="E219" i="9"/>
  <c r="M218" i="9"/>
  <c r="F218" i="9" s="1"/>
  <c r="B218" i="9" s="1"/>
  <c r="L218" i="9"/>
  <c r="E218" i="9"/>
  <c r="M217" i="9"/>
  <c r="L217" i="9"/>
  <c r="F217" i="9" s="1"/>
  <c r="B217" i="9" s="1"/>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E46" i="9" s="1"/>
  <c r="B46" i="9" s="1"/>
  <c r="F46" i="9"/>
  <c r="H45" i="9"/>
  <c r="G45" i="9"/>
  <c r="E45" i="9" s="1"/>
  <c r="B45" i="9" s="1"/>
  <c r="F45" i="9"/>
  <c r="H44" i="9"/>
  <c r="G44" i="9"/>
  <c r="E44" i="9" s="1"/>
  <c r="B44" i="9" s="1"/>
  <c r="F44" i="9"/>
  <c r="H43" i="9"/>
  <c r="E43" i="9" s="1"/>
  <c r="B43" i="9" s="1"/>
  <c r="G43" i="9"/>
  <c r="F43" i="9"/>
  <c r="H42" i="9"/>
  <c r="G42" i="9"/>
  <c r="F42" i="9"/>
  <c r="E42" i="9"/>
  <c r="B42" i="9" s="1"/>
  <c r="H41" i="9"/>
  <c r="G41" i="9"/>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E31" i="9" s="1"/>
  <c r="B31" i="9" s="1"/>
  <c r="G31" i="9"/>
  <c r="F31" i="9"/>
  <c r="H30" i="9"/>
  <c r="G30" i="9"/>
  <c r="F30" i="9"/>
  <c r="H29" i="9"/>
  <c r="G29" i="9"/>
  <c r="E29" i="9" s="1"/>
  <c r="B29" i="9" s="1"/>
  <c r="F29" i="9"/>
  <c r="H28" i="9"/>
  <c r="E28" i="9" s="1"/>
  <c r="B28" i="9" s="1"/>
  <c r="G28" i="9"/>
  <c r="F28" i="9"/>
  <c r="H27" i="9"/>
  <c r="G27" i="9"/>
  <c r="F27" i="9"/>
  <c r="E27" i="9"/>
  <c r="B27" i="9" s="1"/>
  <c r="H26" i="9"/>
  <c r="G26" i="9"/>
  <c r="F26" i="9"/>
  <c r="E26" i="9"/>
  <c r="B26" i="9" s="1"/>
  <c r="H25" i="9"/>
  <c r="G25" i="9"/>
  <c r="E25" i="9" s="1"/>
  <c r="B25" i="9" s="1"/>
  <c r="F25" i="9"/>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6" i="8"/>
  <c r="D24" i="8" s="1"/>
  <c r="C1499" i="1"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G307" i="9" s="1"/>
  <c r="F179" i="5"/>
  <c r="F178" i="5"/>
  <c r="F177" i="5"/>
  <c r="D176" i="5"/>
  <c r="F176"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E593" i="4"/>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E528" i="4" s="1"/>
  <c r="F527" i="4"/>
  <c r="F526" i="4"/>
  <c r="E525" i="4"/>
  <c r="E515" i="4" s="1"/>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E418" i="4"/>
  <c r="D413" i="1" s="1"/>
  <c r="D418" i="4"/>
  <c r="F418" i="4" s="1"/>
  <c r="E417" i="4"/>
  <c r="D417" i="4"/>
  <c r="D644" i="4" s="1"/>
  <c r="F644" i="4" s="1"/>
  <c r="E416" i="4"/>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7" i="4"/>
  <c r="F266" i="4"/>
  <c r="F265" i="4"/>
  <c r="F264" i="4"/>
  <c r="E264" i="4"/>
  <c r="E263" i="4" s="1"/>
  <c r="D259" i="1"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9" i="4" s="1"/>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F83" i="4" s="1"/>
  <c r="D83" i="4"/>
  <c r="F81" i="4"/>
  <c r="F80" i="4"/>
  <c r="F79" i="4"/>
  <c r="F78" i="4"/>
  <c r="E77" i="4"/>
  <c r="D73" i="1"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G25" i="3"/>
  <c r="B25" i="3"/>
  <c r="H24" i="3"/>
  <c r="G24" i="3"/>
  <c r="B24" i="3"/>
  <c r="G23" i="3"/>
  <c r="B23" i="3"/>
  <c r="H22"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C1535" i="1"/>
  <c r="H1535" i="1" s="1"/>
  <c r="C1534" i="1"/>
  <c r="C1533" i="1"/>
  <c r="H1533" i="1" s="1"/>
  <c r="H1532" i="1"/>
  <c r="C1532" i="1"/>
  <c r="G1532" i="1" s="1"/>
  <c r="H1531" i="1"/>
  <c r="C1531" i="1"/>
  <c r="G1531" i="1" s="1"/>
  <c r="C1530" i="1"/>
  <c r="C1529" i="1"/>
  <c r="H1529" i="1" s="1"/>
  <c r="H1528" i="1"/>
  <c r="C1528" i="1"/>
  <c r="G1528" i="1" s="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C1508" i="1"/>
  <c r="G1508" i="1" s="1"/>
  <c r="H1507" i="1"/>
  <c r="G1507" i="1"/>
  <c r="C1507" i="1"/>
  <c r="C1506" i="1"/>
  <c r="C1505" i="1"/>
  <c r="H1505" i="1" s="1"/>
  <c r="C1504" i="1"/>
  <c r="H1504" i="1" s="1"/>
  <c r="H1503" i="1"/>
  <c r="G1503" i="1"/>
  <c r="C1503" i="1"/>
  <c r="C1502" i="1"/>
  <c r="C1501" i="1"/>
  <c r="H1501" i="1" s="1"/>
  <c r="H1500" i="1"/>
  <c r="C1500" i="1"/>
  <c r="G1500" i="1" s="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G1484" i="1"/>
  <c r="C1484" i="1"/>
  <c r="C1483" i="1"/>
  <c r="H1483" i="1" s="1"/>
  <c r="C1482" i="1"/>
  <c r="H1482" i="1" s="1"/>
  <c r="C1480" i="1"/>
  <c r="H1480" i="1" s="1"/>
  <c r="D1479" i="1"/>
  <c r="J1479" i="1" s="1"/>
  <c r="C1479" i="1"/>
  <c r="H1478" i="1"/>
  <c r="G1478" i="1"/>
  <c r="I1478" i="1" s="1"/>
  <c r="D1478" i="1"/>
  <c r="C1478" i="1"/>
  <c r="J1478" i="1" s="1"/>
  <c r="D1477" i="1"/>
  <c r="J1477" i="1" s="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1" i="1"/>
  <c r="G1471" i="1"/>
  <c r="I1471" i="1" s="1"/>
  <c r="D1471" i="1"/>
  <c r="C1471" i="1"/>
  <c r="J1471" i="1" s="1"/>
  <c r="H1470" i="1"/>
  <c r="G1470" i="1"/>
  <c r="D1470" i="1"/>
  <c r="C1470" i="1"/>
  <c r="H1469" i="1"/>
  <c r="G1469" i="1"/>
  <c r="D1469"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D1460" i="1"/>
  <c r="G1460" i="1" s="1"/>
  <c r="C1460" i="1"/>
  <c r="J1460" i="1" s="1"/>
  <c r="J1459" i="1"/>
  <c r="G1459" i="1"/>
  <c r="I1459" i="1" s="1"/>
  <c r="D1459" i="1"/>
  <c r="H1459" i="1" s="1"/>
  <c r="C1459" i="1"/>
  <c r="H1458" i="1"/>
  <c r="D1458" i="1"/>
  <c r="C1458" i="1"/>
  <c r="J1457" i="1"/>
  <c r="G1457" i="1"/>
  <c r="I1457" i="1" s="1"/>
  <c r="D1457" i="1"/>
  <c r="H1457" i="1" s="1"/>
  <c r="C1457" i="1"/>
  <c r="H1456" i="1"/>
  <c r="D1456" i="1"/>
  <c r="C1456" i="1"/>
  <c r="J1455" i="1"/>
  <c r="G1455" i="1"/>
  <c r="I1455" i="1" s="1"/>
  <c r="D1455" i="1"/>
  <c r="H1455" i="1" s="1"/>
  <c r="C1455" i="1"/>
  <c r="D1454" i="1"/>
  <c r="H1454" i="1" s="1"/>
  <c r="C1454" i="1"/>
  <c r="D1453" i="1"/>
  <c r="H1453" i="1" s="1"/>
  <c r="C1453" i="1"/>
  <c r="D1452" i="1"/>
  <c r="C1452" i="1"/>
  <c r="H1452" i="1" s="1"/>
  <c r="D1451" i="1"/>
  <c r="H1451" i="1" s="1"/>
  <c r="C1451" i="1"/>
  <c r="D1450" i="1"/>
  <c r="C1450" i="1"/>
  <c r="H1450" i="1" s="1"/>
  <c r="D1449" i="1"/>
  <c r="H1449" i="1" s="1"/>
  <c r="C1449" i="1"/>
  <c r="D1448" i="1"/>
  <c r="C1448" i="1"/>
  <c r="H1448" i="1" s="1"/>
  <c r="D1447" i="1"/>
  <c r="H1447" i="1" s="1"/>
  <c r="C1447" i="1"/>
  <c r="D1446" i="1"/>
  <c r="C1446" i="1"/>
  <c r="H1446" i="1" s="1"/>
  <c r="D1445" i="1"/>
  <c r="C1445" i="1"/>
  <c r="J1445" i="1" s="1"/>
  <c r="H1444" i="1"/>
  <c r="G1444" i="1"/>
  <c r="D1444" i="1"/>
  <c r="C1444" i="1"/>
  <c r="J1444" i="1" s="1"/>
  <c r="J1443" i="1"/>
  <c r="D1443" i="1"/>
  <c r="C1443" i="1"/>
  <c r="H1442" i="1"/>
  <c r="G1442" i="1"/>
  <c r="D1442" i="1"/>
  <c r="C1442" i="1"/>
  <c r="J1442" i="1" s="1"/>
  <c r="J1441" i="1"/>
  <c r="D1441" i="1"/>
  <c r="C1441" i="1"/>
  <c r="H1440" i="1"/>
  <c r="G1440" i="1"/>
  <c r="D1440" i="1"/>
  <c r="C1440" i="1"/>
  <c r="J1440" i="1" s="1"/>
  <c r="J1439"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G1420" i="1"/>
  <c r="D1420" i="1"/>
  <c r="C1420" i="1"/>
  <c r="D1419" i="1"/>
  <c r="G1419" i="1" s="1"/>
  <c r="C1419" i="1"/>
  <c r="D1418" i="1"/>
  <c r="C1418" i="1"/>
  <c r="H1418" i="1" s="1"/>
  <c r="D1417" i="1"/>
  <c r="C1417" i="1"/>
  <c r="H1417" i="1" s="1"/>
  <c r="G1416" i="1"/>
  <c r="D1416" i="1"/>
  <c r="C1416" i="1"/>
  <c r="D1415" i="1"/>
  <c r="G1415" i="1" s="1"/>
  <c r="C1415" i="1"/>
  <c r="D1414" i="1"/>
  <c r="C1414" i="1"/>
  <c r="H1414" i="1" s="1"/>
  <c r="D1413" i="1"/>
  <c r="C1413" i="1"/>
  <c r="H1413" i="1" s="1"/>
  <c r="G1412" i="1"/>
  <c r="D1412" i="1"/>
  <c r="C1412" i="1"/>
  <c r="D1411" i="1"/>
  <c r="G1411" i="1" s="1"/>
  <c r="C1411" i="1"/>
  <c r="D1410" i="1"/>
  <c r="C1410" i="1"/>
  <c r="H1410" i="1" s="1"/>
  <c r="D1409" i="1"/>
  <c r="C1409" i="1"/>
  <c r="H1409" i="1" s="1"/>
  <c r="G1408" i="1"/>
  <c r="D1408" i="1"/>
  <c r="C1408" i="1"/>
  <c r="D1407" i="1"/>
  <c r="G1407" i="1" s="1"/>
  <c r="C1407" i="1"/>
  <c r="D1406" i="1"/>
  <c r="C1406" i="1"/>
  <c r="H1406" i="1" s="1"/>
  <c r="D1405" i="1"/>
  <c r="C1405" i="1"/>
  <c r="H1405" i="1" s="1"/>
  <c r="G1404" i="1"/>
  <c r="D1404" i="1"/>
  <c r="C1404" i="1"/>
  <c r="D1403" i="1"/>
  <c r="G1403" i="1" s="1"/>
  <c r="C1403" i="1"/>
  <c r="D1402" i="1"/>
  <c r="C1402" i="1"/>
  <c r="H1402" i="1" s="1"/>
  <c r="D1401" i="1"/>
  <c r="C1401" i="1"/>
  <c r="H1401" i="1" s="1"/>
  <c r="G1400" i="1"/>
  <c r="D1400" i="1"/>
  <c r="C1400" i="1"/>
  <c r="D1399" i="1"/>
  <c r="G1399" i="1" s="1"/>
  <c r="C1399" i="1"/>
  <c r="D1398" i="1"/>
  <c r="C1398" i="1"/>
  <c r="H1398" i="1" s="1"/>
  <c r="D1397" i="1"/>
  <c r="C1397" i="1"/>
  <c r="H1397" i="1" s="1"/>
  <c r="G1396" i="1"/>
  <c r="D1396" i="1"/>
  <c r="C1396" i="1"/>
  <c r="D1395" i="1"/>
  <c r="G1395" i="1" s="1"/>
  <c r="C1395" i="1"/>
  <c r="D1394" i="1"/>
  <c r="C1394" i="1"/>
  <c r="H1394" i="1" s="1"/>
  <c r="D1393" i="1"/>
  <c r="C1393" i="1"/>
  <c r="H1393" i="1" s="1"/>
  <c r="G1392" i="1"/>
  <c r="D1392" i="1"/>
  <c r="C1392" i="1"/>
  <c r="D1391" i="1"/>
  <c r="G1391" i="1" s="1"/>
  <c r="C1391" i="1"/>
  <c r="D1390" i="1"/>
  <c r="C1390" i="1"/>
  <c r="H1390" i="1" s="1"/>
  <c r="D1389" i="1"/>
  <c r="C1389" i="1"/>
  <c r="H1389" i="1" s="1"/>
  <c r="G1388" i="1"/>
  <c r="D1388" i="1"/>
  <c r="C1388" i="1"/>
  <c r="D1387" i="1"/>
  <c r="G1387" i="1" s="1"/>
  <c r="C1387" i="1"/>
  <c r="D1386" i="1"/>
  <c r="C1386" i="1"/>
  <c r="H1386" i="1" s="1"/>
  <c r="D1385" i="1"/>
  <c r="C1385" i="1"/>
  <c r="H1385" i="1" s="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H644" i="1"/>
  <c r="D644" i="1"/>
  <c r="G644" i="1" s="1"/>
  <c r="C644" i="1"/>
  <c r="D643" i="1"/>
  <c r="G643" i="1" s="1"/>
  <c r="C643" i="1"/>
  <c r="H642" i="1"/>
  <c r="G642" i="1"/>
  <c r="D642" i="1"/>
  <c r="C642" i="1"/>
  <c r="H641" i="1"/>
  <c r="G641" i="1"/>
  <c r="D641" i="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G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D290" i="1"/>
  <c r="G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H187" i="1"/>
  <c r="G187" i="1"/>
  <c r="D187" i="1"/>
  <c r="C187" i="1"/>
  <c r="D186" i="1"/>
  <c r="H186" i="1" s="1"/>
  <c r="C186" i="1"/>
  <c r="H185" i="1"/>
  <c r="G185" i="1"/>
  <c r="D185" i="1"/>
  <c r="C185" i="1"/>
  <c r="D184" i="1"/>
  <c r="H184" i="1" s="1"/>
  <c r="C184" i="1"/>
  <c r="H183" i="1"/>
  <c r="G183" i="1"/>
  <c r="D183" i="1"/>
  <c r="C183" i="1"/>
  <c r="H182" i="1"/>
  <c r="G182" i="1"/>
  <c r="D182" i="1"/>
  <c r="C182" i="1"/>
  <c r="G181" i="1"/>
  <c r="D181" i="1"/>
  <c r="H181" i="1" s="1"/>
  <c r="C181" i="1"/>
  <c r="H180" i="1"/>
  <c r="D180" i="1"/>
  <c r="G180" i="1" s="1"/>
  <c r="C180" i="1"/>
  <c r="H179" i="1"/>
  <c r="G179" i="1"/>
  <c r="D179" i="1"/>
  <c r="C179" i="1"/>
  <c r="H178" i="1"/>
  <c r="G178" i="1"/>
  <c r="D178" i="1"/>
  <c r="C178" i="1"/>
  <c r="H177" i="1"/>
  <c r="G177" i="1"/>
  <c r="D177" i="1"/>
  <c r="C177" i="1"/>
  <c r="H176" i="1"/>
  <c r="D176" i="1"/>
  <c r="G176" i="1" s="1"/>
  <c r="C176" i="1"/>
  <c r="H175" i="1"/>
  <c r="D175" i="1"/>
  <c r="G175" i="1" s="1"/>
  <c r="C175" i="1"/>
  <c r="D174" i="1"/>
  <c r="H174" i="1" s="1"/>
  <c r="C174" i="1"/>
  <c r="D173" i="1"/>
  <c r="H173" i="1" s="1"/>
  <c r="C173" i="1"/>
  <c r="D172" i="1"/>
  <c r="H172" i="1" s="1"/>
  <c r="C172" i="1"/>
  <c r="H171" i="1"/>
  <c r="G171" i="1"/>
  <c r="D171" i="1"/>
  <c r="C171" i="1"/>
  <c r="D170" i="1"/>
  <c r="G170" i="1" s="1"/>
  <c r="C170" i="1"/>
  <c r="D169" i="1"/>
  <c r="G169" i="1" s="1"/>
  <c r="C169" i="1"/>
  <c r="D168" i="1"/>
  <c r="G168" i="1" s="1"/>
  <c r="C168" i="1"/>
  <c r="D167" i="1"/>
  <c r="H167" i="1" s="1"/>
  <c r="C167" i="1"/>
  <c r="D166" i="1"/>
  <c r="H166" i="1" s="1"/>
  <c r="C166" i="1"/>
  <c r="C165" i="1"/>
  <c r="H164" i="1"/>
  <c r="G164" i="1"/>
  <c r="D164" i="1"/>
  <c r="C164" i="1"/>
  <c r="D163" i="1"/>
  <c r="H163" i="1" s="1"/>
  <c r="C163" i="1"/>
  <c r="D162" i="1"/>
  <c r="H162" i="1" s="1"/>
  <c r="C162" i="1"/>
  <c r="D161" i="1"/>
  <c r="H161" i="1" s="1"/>
  <c r="C161" i="1"/>
  <c r="D160" i="1"/>
  <c r="H160" i="1" s="1"/>
  <c r="C160" i="1"/>
  <c r="C159" i="1"/>
  <c r="D158" i="1"/>
  <c r="H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D126" i="1"/>
  <c r="G126" i="1" s="1"/>
  <c r="C126" i="1"/>
  <c r="H125" i="1"/>
  <c r="D125" i="1"/>
  <c r="G125" i="1" s="1"/>
  <c r="C125" i="1"/>
  <c r="D124" i="1"/>
  <c r="G124" i="1" s="1"/>
  <c r="C124" i="1"/>
  <c r="H123" i="1"/>
  <c r="G123" i="1"/>
  <c r="D123" i="1"/>
  <c r="C123" i="1"/>
  <c r="H122" i="1"/>
  <c r="G122" i="1"/>
  <c r="D122" i="1"/>
  <c r="C122" i="1"/>
  <c r="H121" i="1"/>
  <c r="G121" i="1"/>
  <c r="D121" i="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3" i="9" l="1"/>
  <c r="B33" i="9" s="1"/>
  <c r="F215" i="9"/>
  <c r="E286" i="9"/>
  <c r="B286" i="9" s="1"/>
  <c r="G1535" i="1"/>
  <c r="D49" i="8"/>
  <c r="D43" i="8" s="1"/>
  <c r="C1576" i="1"/>
  <c r="G1504" i="1"/>
  <c r="G1483" i="1"/>
  <c r="G1499" i="1"/>
  <c r="H1499" i="1"/>
  <c r="D42" i="8"/>
  <c r="C1481" i="1"/>
  <c r="G1482" i="1"/>
  <c r="G1480" i="1"/>
  <c r="E643" i="4"/>
  <c r="D637" i="1" s="1"/>
  <c r="H637" i="1" s="1"/>
  <c r="F68" i="4"/>
  <c r="H413" i="1"/>
  <c r="G413" i="1"/>
  <c r="H288" i="1"/>
  <c r="D411" i="1"/>
  <c r="H412" i="1"/>
  <c r="G713" i="1"/>
  <c r="G711" i="1"/>
  <c r="G710" i="1"/>
  <c r="G669" i="1"/>
  <c r="G668" i="1"/>
  <c r="G649" i="1"/>
  <c r="E275" i="9"/>
  <c r="B275" i="9" s="1"/>
  <c r="G647" i="1"/>
  <c r="H643" i="1"/>
  <c r="G645" i="1"/>
  <c r="H645" i="1"/>
  <c r="F652" i="4"/>
  <c r="G289" i="1"/>
  <c r="E644" i="4"/>
  <c r="D638" i="1" s="1"/>
  <c r="E273" i="9"/>
  <c r="B273" i="9" s="1"/>
  <c r="H259" i="1"/>
  <c r="G259" i="1"/>
  <c r="F263" i="4"/>
  <c r="G260" i="1"/>
  <c r="G262" i="1"/>
  <c r="G209" i="1"/>
  <c r="G206" i="1"/>
  <c r="G207" i="1"/>
  <c r="E196" i="4"/>
  <c r="D192" i="1" s="1"/>
  <c r="F210" i="4"/>
  <c r="G191" i="1"/>
  <c r="G190" i="1"/>
  <c r="G189" i="1"/>
  <c r="G188" i="1"/>
  <c r="G184" i="1"/>
  <c r="G186" i="1"/>
  <c r="F223" i="9"/>
  <c r="F221" i="9"/>
  <c r="B221" i="9" s="1"/>
  <c r="F220" i="9"/>
  <c r="B220" i="9" s="1"/>
  <c r="F219" i="9"/>
  <c r="B219" i="9" s="1"/>
  <c r="G173" i="1"/>
  <c r="G174" i="1"/>
  <c r="G172" i="1"/>
  <c r="H170" i="1"/>
  <c r="H169" i="1"/>
  <c r="H168" i="1"/>
  <c r="E163" i="4"/>
  <c r="D159" i="1" s="1"/>
  <c r="H159" i="1" s="1"/>
  <c r="G167" i="1"/>
  <c r="G165" i="1"/>
  <c r="G166" i="1"/>
  <c r="G163" i="1"/>
  <c r="G162" i="1"/>
  <c r="E41" i="9"/>
  <c r="B41" i="9" s="1"/>
  <c r="G160" i="1"/>
  <c r="G161" i="1"/>
  <c r="G158" i="1"/>
  <c r="F159" i="4"/>
  <c r="G155" i="1"/>
  <c r="G157" i="1"/>
  <c r="E152" i="4"/>
  <c r="G21" i="9" s="1"/>
  <c r="E40" i="9"/>
  <c r="B40" i="9" s="1"/>
  <c r="F153" i="4"/>
  <c r="F133" i="4"/>
  <c r="H124" i="1"/>
  <c r="H120" i="1"/>
  <c r="F124" i="4"/>
  <c r="G79" i="1"/>
  <c r="G81" i="1"/>
  <c r="G73" i="1"/>
  <c r="H73" i="1"/>
  <c r="E50" i="4"/>
  <c r="D46" i="1" s="1"/>
  <c r="H46" i="1" s="1"/>
  <c r="F77" i="4"/>
  <c r="G64" i="1"/>
  <c r="G65" i="1"/>
  <c r="E30" i="9"/>
  <c r="B30" i="9" s="1"/>
  <c r="H1384" i="1"/>
  <c r="G1386" i="1"/>
  <c r="H1388" i="1"/>
  <c r="G1390" i="1"/>
  <c r="H1392" i="1"/>
  <c r="G1394" i="1"/>
  <c r="H1396" i="1"/>
  <c r="G1398" i="1"/>
  <c r="H1400" i="1"/>
  <c r="G1402" i="1"/>
  <c r="H1404" i="1"/>
  <c r="G1406" i="1"/>
  <c r="H1408" i="1"/>
  <c r="G1410" i="1"/>
  <c r="H1412" i="1"/>
  <c r="G1414" i="1"/>
  <c r="H1416" i="1"/>
  <c r="G1418" i="1"/>
  <c r="H1420" i="1"/>
  <c r="G1447" i="1"/>
  <c r="I1447" i="1" s="1"/>
  <c r="G1449" i="1"/>
  <c r="I1449" i="1" s="1"/>
  <c r="G1451" i="1"/>
  <c r="I1451" i="1" s="1"/>
  <c r="G1453" i="1"/>
  <c r="G1456" i="1"/>
  <c r="I1456" i="1" s="1"/>
  <c r="J1456" i="1"/>
  <c r="G1458" i="1"/>
  <c r="I1458" i="1" s="1"/>
  <c r="J1458" i="1"/>
  <c r="G1385" i="1"/>
  <c r="H1387" i="1"/>
  <c r="G1389" i="1"/>
  <c r="H1391" i="1"/>
  <c r="G1393" i="1"/>
  <c r="H1395" i="1"/>
  <c r="G1397" i="1"/>
  <c r="H1399" i="1"/>
  <c r="G1401" i="1"/>
  <c r="H1403" i="1"/>
  <c r="G1405" i="1"/>
  <c r="H1407" i="1"/>
  <c r="G1409" i="1"/>
  <c r="H1411" i="1"/>
  <c r="G1413" i="1"/>
  <c r="H1415" i="1"/>
  <c r="G1417" i="1"/>
  <c r="H1419" i="1"/>
  <c r="H1422" i="1"/>
  <c r="G1422" i="1"/>
  <c r="H1424" i="1"/>
  <c r="G1424" i="1"/>
  <c r="H1426" i="1"/>
  <c r="G1426" i="1"/>
  <c r="H1428" i="1"/>
  <c r="G1428" i="1"/>
  <c r="H1430" i="1"/>
  <c r="G1430" i="1"/>
  <c r="H1432" i="1"/>
  <c r="G1432" i="1"/>
  <c r="H1434" i="1"/>
  <c r="G1434" i="1"/>
  <c r="H1438" i="1"/>
  <c r="G1438" i="1"/>
  <c r="I1440" i="1"/>
  <c r="I1442" i="1"/>
  <c r="I1444" i="1"/>
  <c r="J1447" i="1"/>
  <c r="J1449" i="1"/>
  <c r="J1451" i="1"/>
  <c r="I1460" i="1"/>
  <c r="G1446" i="1"/>
  <c r="I1446" i="1" s="1"/>
  <c r="J1446" i="1"/>
  <c r="G1448" i="1"/>
  <c r="I1448" i="1" s="1"/>
  <c r="J1448" i="1"/>
  <c r="G1450" i="1"/>
  <c r="I1450" i="1" s="1"/>
  <c r="J1450" i="1"/>
  <c r="G1452" i="1"/>
  <c r="I1452" i="1" s="1"/>
  <c r="J1452" i="1"/>
  <c r="H1486" i="1"/>
  <c r="G1486" i="1"/>
  <c r="H1490" i="1"/>
  <c r="G1490" i="1"/>
  <c r="H1494" i="1"/>
  <c r="G1494" i="1"/>
  <c r="H1498" i="1"/>
  <c r="G1498" i="1"/>
  <c r="H1502" i="1"/>
  <c r="G1502" i="1"/>
  <c r="H1506" i="1"/>
  <c r="G1506" i="1"/>
  <c r="H1538" i="1"/>
  <c r="G1538" i="1"/>
  <c r="H1554" i="1"/>
  <c r="G1554" i="1"/>
  <c r="H1570" i="1"/>
  <c r="G1570" i="1"/>
  <c r="H1421" i="1"/>
  <c r="G1421" i="1"/>
  <c r="H1423" i="1"/>
  <c r="G1423" i="1"/>
  <c r="H1425" i="1"/>
  <c r="G1425" i="1"/>
  <c r="H1427" i="1"/>
  <c r="G1427" i="1"/>
  <c r="H1429" i="1"/>
  <c r="G1429" i="1"/>
  <c r="H1431" i="1"/>
  <c r="G1431" i="1"/>
  <c r="H1433" i="1"/>
  <c r="G1433" i="1"/>
  <c r="H1437" i="1"/>
  <c r="G1437" i="1"/>
  <c r="H1439" i="1"/>
  <c r="G1439" i="1"/>
  <c r="H1441" i="1"/>
  <c r="G1441" i="1"/>
  <c r="H1443" i="1"/>
  <c r="G1443" i="1"/>
  <c r="H1445" i="1"/>
  <c r="G1445" i="1"/>
  <c r="G1454" i="1"/>
  <c r="H1461" i="1"/>
  <c r="G1461" i="1"/>
  <c r="H1534" i="1"/>
  <c r="G1534" i="1"/>
  <c r="H1550" i="1"/>
  <c r="G1550" i="1"/>
  <c r="H1566" i="1"/>
  <c r="G1566" i="1"/>
  <c r="F50" i="4"/>
  <c r="H1481" i="1"/>
  <c r="G1481" i="1"/>
  <c r="H1530" i="1"/>
  <c r="G1530" i="1"/>
  <c r="H1546" i="1"/>
  <c r="G1546" i="1"/>
  <c r="H1562" i="1"/>
  <c r="G1562" i="1"/>
  <c r="H1578" i="1"/>
  <c r="G1578" i="1"/>
  <c r="F7" i="4"/>
  <c r="E420" i="4"/>
  <c r="F529" i="4"/>
  <c r="D528" i="4"/>
  <c r="I24" i="3"/>
  <c r="H1462" i="1"/>
  <c r="G1462" i="1"/>
  <c r="I1462" i="1" s="1"/>
  <c r="H1464" i="1"/>
  <c r="G1464" i="1"/>
  <c r="H1466" i="1"/>
  <c r="G1466" i="1"/>
  <c r="I1466" i="1" s="1"/>
  <c r="H1468" i="1"/>
  <c r="G1468" i="1"/>
  <c r="H1472" i="1"/>
  <c r="G1472" i="1"/>
  <c r="I1472" i="1" s="1"/>
  <c r="H1474" i="1"/>
  <c r="G1474" i="1"/>
  <c r="H1477" i="1"/>
  <c r="G1477" i="1"/>
  <c r="I1477" i="1" s="1"/>
  <c r="H1479" i="1"/>
  <c r="G1479" i="1"/>
  <c r="H1510" i="1"/>
  <c r="G1510" i="1"/>
  <c r="H1514" i="1"/>
  <c r="G1514" i="1"/>
  <c r="H1522" i="1"/>
  <c r="G1522" i="1"/>
  <c r="H1526" i="1"/>
  <c r="G1526" i="1"/>
  <c r="H1542" i="1"/>
  <c r="G1542" i="1"/>
  <c r="H1558" i="1"/>
  <c r="G1558" i="1"/>
  <c r="H1574" i="1"/>
  <c r="G1574" i="1"/>
  <c r="E350" i="4"/>
  <c r="F421" i="4"/>
  <c r="D420" i="4"/>
  <c r="H307" i="9"/>
  <c r="E176" i="5"/>
  <c r="E298" i="4"/>
  <c r="D350" i="4"/>
  <c r="E636" i="4"/>
  <c r="D630" i="1" s="1"/>
  <c r="F8" i="4"/>
  <c r="D82" i="4"/>
  <c r="D106" i="4"/>
  <c r="F140" i="4"/>
  <c r="F164" i="4"/>
  <c r="F268" i="4"/>
  <c r="F299" i="4"/>
  <c r="D311" i="4"/>
  <c r="F345" i="4"/>
  <c r="F351" i="4"/>
  <c r="D363" i="4"/>
  <c r="F397" i="4"/>
  <c r="F417" i="4"/>
  <c r="F422" i="4"/>
  <c r="D472" i="4"/>
  <c r="D484" i="4"/>
  <c r="F516" i="4"/>
  <c r="F568" i="4"/>
  <c r="E307" i="9"/>
  <c r="B307" i="9" s="1"/>
  <c r="E309" i="9"/>
  <c r="B309" i="9" s="1"/>
  <c r="F5" i="6"/>
  <c r="E35" i="6"/>
  <c r="E141" i="6" s="1"/>
  <c r="F416" i="4"/>
  <c r="D593" i="4"/>
  <c r="E143" i="9"/>
  <c r="B143" i="9" s="1"/>
  <c r="F7" i="5"/>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310" i="9"/>
  <c r="B310" i="9" s="1"/>
  <c r="E5" i="7"/>
  <c r="D151" i="4"/>
  <c r="F603" i="4"/>
  <c r="E7" i="5"/>
  <c r="F13" i="5"/>
  <c r="D69" i="5"/>
  <c r="E87" i="5"/>
  <c r="D1065" i="1" s="1"/>
  <c r="D118" i="5"/>
  <c r="F135" i="5"/>
  <c r="D175" i="5"/>
  <c r="F206" i="5"/>
  <c r="D237" i="5"/>
  <c r="D35" i="6"/>
  <c r="D141" i="6" s="1"/>
  <c r="F36" i="6"/>
  <c r="G315" i="9"/>
  <c r="E315" i="9" s="1"/>
  <c r="E289" i="9"/>
  <c r="B289" i="9" s="1"/>
  <c r="F130" i="6"/>
  <c r="H19" i="9"/>
  <c r="E19" i="9" s="1"/>
  <c r="B19"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5" i="9"/>
  <c r="E165" i="9" s="1"/>
  <c r="B165" i="9" s="1"/>
  <c r="G164" i="9"/>
  <c r="E164" i="9" s="1"/>
  <c r="B164" i="9" s="1"/>
  <c r="G163" i="9"/>
  <c r="E163" i="9" s="1"/>
  <c r="B163" i="9" s="1"/>
  <c r="G162" i="9"/>
  <c r="E162" i="9" s="1"/>
  <c r="B162" i="9" s="1"/>
  <c r="G161" i="9"/>
  <c r="E161" i="9" s="1"/>
  <c r="B161" i="9" s="1"/>
  <c r="I10" i="9"/>
  <c r="B234" i="9"/>
  <c r="B235" i="9"/>
  <c r="B242" i="9"/>
  <c r="B243" i="9"/>
  <c r="B251" i="9"/>
  <c r="B296" i="9"/>
  <c r="B215" i="9"/>
  <c r="B222" i="9"/>
  <c r="B223" i="9"/>
  <c r="B230" i="9"/>
  <c r="B231" i="9"/>
  <c r="B238" i="9"/>
  <c r="B239" i="9"/>
  <c r="B247" i="9"/>
  <c r="B254" i="9"/>
  <c r="B255" i="9"/>
  <c r="F277" i="9"/>
  <c r="B288" i="9"/>
  <c r="C1518" i="1" l="1"/>
  <c r="I35" i="3"/>
  <c r="G312" i="9"/>
  <c r="E312" i="9" s="1"/>
  <c r="G313" i="9"/>
  <c r="E313" i="9" s="1"/>
  <c r="B313" i="9" s="1"/>
  <c r="C1524" i="1"/>
  <c r="G1524" i="1" s="1"/>
  <c r="H1524" i="1"/>
  <c r="G1576" i="1"/>
  <c r="H1576" i="1"/>
  <c r="K1450" i="9"/>
  <c r="I34" i="3"/>
  <c r="C1517" i="1"/>
  <c r="F643" i="4"/>
  <c r="G637" i="1"/>
  <c r="H411" i="1"/>
  <c r="G411" i="1"/>
  <c r="F213" i="9"/>
  <c r="B213" i="9" s="1"/>
  <c r="H638" i="1"/>
  <c r="G638" i="1"/>
  <c r="H192" i="1"/>
  <c r="G192" i="1"/>
  <c r="F196" i="4"/>
  <c r="G159" i="1"/>
  <c r="F163" i="4"/>
  <c r="H21" i="9"/>
  <c r="F152" i="4"/>
  <c r="E151" i="4"/>
  <c r="F151" i="4" s="1"/>
  <c r="D148" i="1"/>
  <c r="E21" i="9"/>
  <c r="B21" i="9" s="1"/>
  <c r="E6" i="4"/>
  <c r="E412" i="4" s="1"/>
  <c r="G46" i="1"/>
  <c r="F141" i="6"/>
  <c r="H28" i="3"/>
  <c r="C1435" i="1"/>
  <c r="G317" i="9"/>
  <c r="E317" i="9" s="1"/>
  <c r="I28" i="3"/>
  <c r="D1435" i="1"/>
  <c r="B192" i="9"/>
  <c r="F237" i="5"/>
  <c r="H23" i="3"/>
  <c r="C1214" i="1"/>
  <c r="F118" i="5"/>
  <c r="C1096" i="1"/>
  <c r="I20" i="3"/>
  <c r="D985" i="1"/>
  <c r="F593" i="4"/>
  <c r="C587" i="1"/>
  <c r="F484" i="4"/>
  <c r="C478" i="1"/>
  <c r="F311" i="4"/>
  <c r="C306" i="1"/>
  <c r="E68" i="5"/>
  <c r="I22" i="3"/>
  <c r="E175" i="5"/>
  <c r="D1152" i="1" s="1"/>
  <c r="D1153" i="1"/>
  <c r="E408" i="4"/>
  <c r="D403" i="1" s="1"/>
  <c r="D345" i="1"/>
  <c r="I1479" i="1"/>
  <c r="I1474" i="1"/>
  <c r="I1468" i="1"/>
  <c r="I1464" i="1"/>
  <c r="E635" i="4"/>
  <c r="D629" i="1" s="1"/>
  <c r="D414" i="1"/>
  <c r="E311" i="9"/>
  <c r="B312" i="9"/>
  <c r="B315" i="9"/>
  <c r="E314" i="9"/>
  <c r="I10" i="3" s="1"/>
  <c r="H1065" i="1"/>
  <c r="G1065" i="1"/>
  <c r="F472" i="4"/>
  <c r="C466" i="1"/>
  <c r="F363" i="4"/>
  <c r="C358" i="1"/>
  <c r="F106" i="4"/>
  <c r="C102" i="1"/>
  <c r="D298" i="4"/>
  <c r="I1441" i="1"/>
  <c r="F175" i="5"/>
  <c r="C1152" i="1"/>
  <c r="D68" i="5"/>
  <c r="F69" i="5"/>
  <c r="C1047" i="1"/>
  <c r="H17" i="3"/>
  <c r="D289" i="4"/>
  <c r="C147" i="1"/>
  <c r="F82" i="4"/>
  <c r="C78" i="1"/>
  <c r="D408" i="4"/>
  <c r="F350" i="4"/>
  <c r="C345" i="1"/>
  <c r="F420" i="4"/>
  <c r="D635" i="4"/>
  <c r="C414" i="1"/>
  <c r="D636" i="4"/>
  <c r="F528" i="4"/>
  <c r="C522" i="1"/>
  <c r="D6" i="4"/>
  <c r="F35" i="6"/>
  <c r="H25" i="3"/>
  <c r="C1329" i="1"/>
  <c r="I29" i="3"/>
  <c r="D1436" i="1"/>
  <c r="I25" i="3"/>
  <c r="D1329" i="1"/>
  <c r="E407" i="4"/>
  <c r="D402" i="1" s="1"/>
  <c r="D293" i="1"/>
  <c r="I1443" i="1"/>
  <c r="I1439" i="1"/>
  <c r="H1518" i="1" l="1"/>
  <c r="G1518" i="1"/>
  <c r="H1517" i="1"/>
  <c r="H11" i="3"/>
  <c r="G1517" i="1"/>
  <c r="H148" i="1"/>
  <c r="G148" i="1"/>
  <c r="D147" i="1"/>
  <c r="G147" i="1" s="1"/>
  <c r="I17" i="3"/>
  <c r="E289" i="4"/>
  <c r="E291" i="4" s="1"/>
  <c r="D287" i="1" s="1"/>
  <c r="I16" i="3"/>
  <c r="D2" i="1"/>
  <c r="E639" i="4"/>
  <c r="D407" i="1"/>
  <c r="H1047" i="1"/>
  <c r="G1047" i="1"/>
  <c r="H1096" i="1"/>
  <c r="G1096" i="1"/>
  <c r="H1436" i="1"/>
  <c r="G1436" i="1"/>
  <c r="F636" i="4"/>
  <c r="C630" i="1"/>
  <c r="G345" i="1"/>
  <c r="H345" i="1"/>
  <c r="D407" i="4"/>
  <c r="F298" i="4"/>
  <c r="C293" i="1"/>
  <c r="G478" i="1"/>
  <c r="H478" i="1"/>
  <c r="G985" i="1"/>
  <c r="H985" i="1"/>
  <c r="E316" i="9"/>
  <c r="B317" i="9"/>
  <c r="G78" i="1"/>
  <c r="H78" i="1"/>
  <c r="G358" i="1"/>
  <c r="H358" i="1"/>
  <c r="D412" i="4"/>
  <c r="F6" i="4"/>
  <c r="H16" i="3"/>
  <c r="D290" i="4"/>
  <c r="C2" i="1"/>
  <c r="G414" i="1"/>
  <c r="H414" i="1"/>
  <c r="D291" i="4"/>
  <c r="F289" i="4"/>
  <c r="D413" i="4"/>
  <c r="C285" i="1"/>
  <c r="F68" i="5"/>
  <c r="H21" i="3"/>
  <c r="C1046" i="1"/>
  <c r="D6" i="5"/>
  <c r="G102" i="1"/>
  <c r="H102" i="1"/>
  <c r="H466" i="1"/>
  <c r="G466" i="1"/>
  <c r="I21" i="3"/>
  <c r="D1046" i="1"/>
  <c r="E6" i="5"/>
  <c r="H1214" i="1"/>
  <c r="G1214" i="1"/>
  <c r="H1435" i="1"/>
  <c r="G1435" i="1"/>
  <c r="H1329" i="1"/>
  <c r="G1329" i="1"/>
  <c r="H9" i="3"/>
  <c r="H522" i="1"/>
  <c r="G522" i="1"/>
  <c r="F635" i="4"/>
  <c r="C629" i="1"/>
  <c r="F408" i="4"/>
  <c r="C403" i="1"/>
  <c r="H1152" i="1"/>
  <c r="G1152" i="1"/>
  <c r="H1153" i="1"/>
  <c r="G1153" i="1"/>
  <c r="H306" i="1"/>
  <c r="G306" i="1"/>
  <c r="G587" i="1"/>
  <c r="H587" i="1"/>
  <c r="N3" i="9" l="1"/>
  <c r="I11" i="3"/>
  <c r="E290" i="4"/>
  <c r="D286" i="1" s="1"/>
  <c r="H147" i="1"/>
  <c r="E413" i="4"/>
  <c r="F413" i="4" s="1"/>
  <c r="D285" i="1"/>
  <c r="H285" i="1" s="1"/>
  <c r="H629" i="1"/>
  <c r="G629" i="1"/>
  <c r="F291" i="4"/>
  <c r="C287" i="1"/>
  <c r="F290" i="4"/>
  <c r="C286" i="1"/>
  <c r="H630" i="1"/>
  <c r="G630" i="1"/>
  <c r="D633" i="1"/>
  <c r="G403" i="1"/>
  <c r="H403" i="1"/>
  <c r="G284" i="9"/>
  <c r="E284" i="9" s="1"/>
  <c r="B284" i="9" s="1"/>
  <c r="G278" i="9"/>
  <c r="E278" i="9" s="1"/>
  <c r="F6" i="5"/>
  <c r="C984" i="1"/>
  <c r="G285" i="1"/>
  <c r="F407" i="4"/>
  <c r="C402" i="1"/>
  <c r="H278" i="9"/>
  <c r="D984" i="1"/>
  <c r="H1046" i="1"/>
  <c r="G1046" i="1"/>
  <c r="D640" i="4"/>
  <c r="D415" i="4"/>
  <c r="C408" i="1"/>
  <c r="K3" i="9"/>
  <c r="I9" i="3"/>
  <c r="G2" i="1"/>
  <c r="H2" i="1"/>
  <c r="D639" i="4"/>
  <c r="D414" i="4"/>
  <c r="F412" i="4"/>
  <c r="C407" i="1"/>
  <c r="G293" i="1"/>
  <c r="H293" i="1"/>
  <c r="D408" i="1" l="1"/>
  <c r="G408" i="1" s="1"/>
  <c r="E414" i="4"/>
  <c r="D409" i="1" s="1"/>
  <c r="E640" i="4"/>
  <c r="F640" i="4" s="1"/>
  <c r="E415" i="4"/>
  <c r="D410" i="1" s="1"/>
  <c r="E277" i="9"/>
  <c r="B278" i="9"/>
  <c r="H286" i="1"/>
  <c r="G286" i="1"/>
  <c r="F414" i="4"/>
  <c r="C409" i="1"/>
  <c r="D641" i="4"/>
  <c r="F639" i="4"/>
  <c r="C633" i="1"/>
  <c r="C410" i="1"/>
  <c r="H402" i="1"/>
  <c r="G402" i="1"/>
  <c r="H8" i="3"/>
  <c r="H984" i="1"/>
  <c r="G984" i="1"/>
  <c r="H287" i="1"/>
  <c r="G287" i="1"/>
  <c r="G407" i="1"/>
  <c r="H407" i="1"/>
  <c r="D642" i="4"/>
  <c r="C634" i="1"/>
  <c r="F415" i="4" l="1"/>
  <c r="H408" i="1"/>
  <c r="E642" i="4"/>
  <c r="F642" i="4" s="1"/>
  <c r="E641" i="4"/>
  <c r="D634" i="1"/>
  <c r="H634" i="1" s="1"/>
  <c r="D646" i="4"/>
  <c r="C636" i="1"/>
  <c r="H633" i="1"/>
  <c r="G633" i="1"/>
  <c r="H410" i="1"/>
  <c r="G410" i="1"/>
  <c r="D645" i="4"/>
  <c r="F641" i="4"/>
  <c r="C635" i="1"/>
  <c r="G409" i="1"/>
  <c r="H409" i="1"/>
  <c r="M3" i="9"/>
  <c r="I8" i="3"/>
  <c r="G634" i="1" l="1"/>
  <c r="E645" i="4"/>
  <c r="D635" i="1"/>
  <c r="G635" i="1" s="1"/>
  <c r="E646" i="4"/>
  <c r="D636" i="1"/>
  <c r="H636" i="1" s="1"/>
  <c r="H19" i="3"/>
  <c r="C640" i="1"/>
  <c r="H18" i="3"/>
  <c r="F645" i="4"/>
  <c r="C639" i="1"/>
  <c r="H635" i="1" l="1"/>
  <c r="G276" i="9"/>
  <c r="E276" i="9" s="1"/>
  <c r="B276" i="9" s="1"/>
  <c r="G636" i="1"/>
  <c r="I19" i="3"/>
  <c r="D640" i="1"/>
  <c r="H640" i="1" s="1"/>
  <c r="F646" i="4"/>
  <c r="D639" i="1"/>
  <c r="G639" i="1" s="1"/>
  <c r="I18" i="3"/>
  <c r="H7" i="3"/>
  <c r="G640" i="1" l="1"/>
  <c r="H639" i="1"/>
  <c r="J3" i="9"/>
  <c r="G274" i="9" l="1"/>
  <c r="L272" i="9"/>
  <c r="H274" i="9"/>
  <c r="M272" i="9"/>
  <c r="H18" i="9"/>
  <c r="G18" i="9"/>
  <c r="I13" i="9"/>
  <c r="I7" i="9"/>
  <c r="K13" i="9"/>
  <c r="K6" i="9"/>
  <c r="J11" i="9"/>
  <c r="I17" i="9"/>
  <c r="K7" i="9"/>
  <c r="J12" i="9"/>
  <c r="K8" i="9"/>
  <c r="G17" i="9"/>
  <c r="K9" i="9"/>
  <c r="L15" i="9"/>
  <c r="J7" i="9"/>
  <c r="I12" i="9"/>
  <c r="J8" i="9"/>
  <c r="G15" i="9"/>
  <c r="K5" i="9"/>
  <c r="J10" i="9"/>
  <c r="M16" i="9"/>
  <c r="I8" i="9"/>
  <c r="M15" i="9"/>
  <c r="I9" i="9"/>
  <c r="H16" i="9"/>
  <c r="J9" i="9"/>
  <c r="H15" i="9"/>
  <c r="J6" i="9"/>
  <c r="I11" i="9"/>
  <c r="H17" i="9"/>
  <c r="K10" i="9"/>
  <c r="G16" i="9"/>
  <c r="I5" i="9"/>
  <c r="K11" i="9"/>
  <c r="J17" i="9"/>
  <c r="J5" i="9"/>
  <c r="L16" i="9"/>
  <c r="F16" i="9" s="1"/>
  <c r="I6" i="9"/>
  <c r="K12" i="9"/>
  <c r="J13" i="9"/>
  <c r="E16" i="9" l="1"/>
  <c r="B16" i="9" s="1"/>
  <c r="E10" i="9"/>
  <c r="B10" i="9" s="1"/>
  <c r="E12" i="9"/>
  <c r="B12" i="9" s="1"/>
  <c r="E7" i="9"/>
  <c r="B7" i="9" s="1"/>
  <c r="E8" i="9"/>
  <c r="B8" i="9" s="1"/>
  <c r="E15" i="9"/>
  <c r="F15" i="9"/>
  <c r="F14" i="9" s="1"/>
  <c r="E18" i="9"/>
  <c r="B18" i="9" s="1"/>
  <c r="E6" i="9"/>
  <c r="B6" i="9" s="1"/>
  <c r="F272" i="9"/>
  <c r="F20" i="9" s="1"/>
  <c r="E274" i="9"/>
  <c r="B274" i="9" s="1"/>
  <c r="E9" i="9"/>
  <c r="B9" i="9" s="1"/>
  <c r="E17" i="9"/>
  <c r="B17" i="9" s="1"/>
  <c r="E13" i="9"/>
  <c r="B13" i="9" s="1"/>
  <c r="E5" i="9"/>
  <c r="E11" i="9"/>
  <c r="B11" i="9" s="1"/>
  <c r="F3" i="9" l="1"/>
  <c r="E20" i="9"/>
  <c r="I7" i="3" s="1"/>
  <c r="B15" i="9"/>
  <c r="B272" i="9"/>
  <c r="E14"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<sst xmlns="http://schemas.openxmlformats.org/spreadsheetml/2006/main" count="4360" uniqueCount="3421">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</sst>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808404.18</v>
      </c>
      <c r="D2" s="6">
        <f>'PR-RAS'!E6</f>
        <v>1038972.8200000001</v>
      </c>
      <c r="E2" s="6">
        <v>0</v>
      </c>
      <c r="F2" s="6">
        <v>0</v>
      </c>
      <c r="G2" s="7">
        <f t="shared" ref="G2:G264" si="0">(B2/1000)*(C2*1+D2*2)</f>
        <v>2886.3498200000004</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739411.05999999994</v>
      </c>
      <c r="D46" s="1">
        <f>'PR-RAS'!E50</f>
        <v>948694.11</v>
      </c>
      <c r="E46" s="1">
        <v>0</v>
      </c>
      <c r="F46" s="1">
        <v>0</v>
      </c>
      <c r="G46" s="2">
        <f t="shared" si="0"/>
        <v>118655.96759999999</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730108.72</v>
      </c>
      <c r="D64" s="1">
        <f>'PR-RAS'!E68</f>
        <v>945160.73</v>
      </c>
      <c r="E64" s="1">
        <v>0</v>
      </c>
      <c r="F64" s="1">
        <v>0</v>
      </c>
      <c r="G64" s="2">
        <f t="shared" si="0"/>
        <v>165087.10133999999</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729272.72</v>
      </c>
      <c r="D65" s="1">
        <f>'PR-RAS'!E69</f>
        <v>945160.73</v>
      </c>
      <c r="E65" s="1">
        <v>0</v>
      </c>
      <c r="F65" s="1">
        <v>0</v>
      </c>
      <c r="G65" s="2">
        <f t="shared" si="0"/>
        <v>167654.02751999997</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836</v>
      </c>
      <c r="D66" s="1">
        <f>'PR-RAS'!E70</f>
        <v>0</v>
      </c>
      <c r="E66" s="1">
        <v>0</v>
      </c>
      <c r="F66" s="1">
        <v>0</v>
      </c>
      <c r="G66" s="2">
        <f t="shared" si="0"/>
        <v>54.34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5961</v>
      </c>
      <c r="D70" s="1">
        <f>'PR-RAS'!E74</f>
        <v>0</v>
      </c>
      <c r="E70" s="1">
        <v>0</v>
      </c>
      <c r="F70" s="1">
        <v>0</v>
      </c>
      <c r="G70" s="2">
        <f t="shared" si="0"/>
        <v>411.30900000000003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5961</v>
      </c>
      <c r="D71" s="1">
        <f>'PR-RAS'!E75</f>
        <v>0</v>
      </c>
      <c r="E71" s="1">
        <v>0</v>
      </c>
      <c r="F71" s="1">
        <v>0</v>
      </c>
      <c r="G71" s="2">
        <f t="shared" si="0"/>
        <v>417.27000000000004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3341.3399999999997</v>
      </c>
      <c r="D73" s="1">
        <f>'PR-RAS'!E77</f>
        <v>3533.38</v>
      </c>
      <c r="E73" s="1">
        <v>0</v>
      </c>
      <c r="F73" s="1">
        <v>0</v>
      </c>
      <c r="G73" s="2">
        <f t="shared" si="0"/>
        <v>749.38319999999999</v>
      </c>
      <c r="H73" s="2">
        <f t="shared" si="1"/>
        <v>0.71999999999979991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501.2</v>
      </c>
      <c r="D74" s="1">
        <f>'PR-RAS'!E78</f>
        <v>530.01</v>
      </c>
      <c r="E74" s="1">
        <v>0</v>
      </c>
      <c r="F74" s="1">
        <v>0</v>
      </c>
      <c r="G74" s="2">
        <f t="shared" si="0"/>
        <v>113.96906</v>
      </c>
      <c r="H74" s="2">
        <f t="shared" si="1"/>
        <v>0.20999999999997954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2840.14</v>
      </c>
      <c r="D76" s="1">
        <f>'PR-RAS'!E80</f>
        <v>3003.37</v>
      </c>
      <c r="E76" s="1">
        <v>0</v>
      </c>
      <c r="F76" s="1">
        <v>0</v>
      </c>
      <c r="G76" s="2">
        <f t="shared" si="0"/>
        <v>663.51599999999996</v>
      </c>
      <c r="H76" s="2">
        <f t="shared" si="1"/>
        <v>0.50999999999976353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0.03</v>
      </c>
      <c r="E78" s="1">
        <v>0</v>
      </c>
      <c r="F78" s="1">
        <v>0</v>
      </c>
      <c r="G78" s="2">
        <f t="shared" si="0"/>
        <v>1.54E-2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0.03</v>
      </c>
      <c r="E79" s="1">
        <v>0</v>
      </c>
      <c r="F79" s="1">
        <v>0</v>
      </c>
      <c r="G79" s="2">
        <f t="shared" si="0"/>
        <v>1.5600000000000001E-2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0.03</v>
      </c>
      <c r="E81" s="1">
        <v>0</v>
      </c>
      <c r="F81" s="1">
        <v>0</v>
      </c>
      <c r="G81" s="2">
        <f t="shared" si="0"/>
        <v>1.6E-2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426.18</v>
      </c>
      <c r="D102" s="1">
        <f>'PR-RAS'!E106</f>
        <v>0</v>
      </c>
      <c r="E102" s="1">
        <v>0</v>
      </c>
      <c r="F102" s="1">
        <v>0</v>
      </c>
      <c r="G102" s="2">
        <f t="shared" si="0"/>
        <v>43.044180000000004</v>
      </c>
      <c r="H102" s="2">
        <f t="shared" si="1"/>
        <v>0.18000000000000682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426.18</v>
      </c>
      <c r="D108" s="1">
        <f>'PR-RAS'!E112</f>
        <v>0</v>
      </c>
      <c r="E108" s="1">
        <v>0</v>
      </c>
      <c r="F108" s="1">
        <v>0</v>
      </c>
      <c r="G108" s="2">
        <f t="shared" si="0"/>
        <v>45.601259999999996</v>
      </c>
      <c r="H108" s="2">
        <f t="shared" si="1"/>
        <v>0.18000000000000682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426.18</v>
      </c>
      <c r="D113" s="1">
        <f>'PR-RAS'!E117</f>
        <v>0</v>
      </c>
      <c r="E113" s="1">
        <v>0</v>
      </c>
      <c r="F113" s="1">
        <v>0</v>
      </c>
      <c r="G113" s="2">
        <f t="shared" si="0"/>
        <v>47.73216</v>
      </c>
      <c r="H113" s="2">
        <f t="shared" si="1"/>
        <v>0.18000000000000682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3020.78</v>
      </c>
      <c r="D120" s="1">
        <f>'PR-RAS'!E124</f>
        <v>8987.119999999999</v>
      </c>
      <c r="E120" s="1">
        <v>0</v>
      </c>
      <c r="F120" s="1">
        <v>0</v>
      </c>
      <c r="G120" s="2">
        <f t="shared" si="0"/>
        <v>2498.4073799999996</v>
      </c>
      <c r="H120" s="2">
        <f t="shared" si="1"/>
        <v>0.33999999999878128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3020.78</v>
      </c>
      <c r="D124" s="1">
        <f>'PR-RAS'!E128</f>
        <v>8987.119999999999</v>
      </c>
      <c r="E124" s="1">
        <v>0</v>
      </c>
      <c r="F124" s="1">
        <v>0</v>
      </c>
      <c r="G124" s="2">
        <f t="shared" si="0"/>
        <v>2582.3874599999995</v>
      </c>
      <c r="H124" s="2">
        <f t="shared" si="1"/>
        <v>0.33999999999878128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3020.78</v>
      </c>
      <c r="D125" s="1">
        <f>'PR-RAS'!E129</f>
        <v>2987.12</v>
      </c>
      <c r="E125" s="1">
        <v>0</v>
      </c>
      <c r="F125" s="1">
        <v>0</v>
      </c>
      <c r="G125" s="2">
        <f t="shared" si="0"/>
        <v>1115.38248</v>
      </c>
      <c r="H125" s="2">
        <f t="shared" si="1"/>
        <v>0.33999999999969077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6000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65546.02</v>
      </c>
      <c r="D129" s="1">
        <f>'PR-RAS'!E133</f>
        <v>81291.56</v>
      </c>
      <c r="E129" s="1">
        <v>0</v>
      </c>
      <c r="F129" s="1">
        <v>0</v>
      </c>
      <c r="G129" s="2">
        <f t="shared" si="0"/>
        <v>29200.529920000001</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65546.02</v>
      </c>
      <c r="D130" s="1">
        <f>'PR-RAS'!E134</f>
        <v>81291.56</v>
      </c>
      <c r="E130" s="1">
        <v>0</v>
      </c>
      <c r="F130" s="1">
        <v>0</v>
      </c>
      <c r="G130" s="2">
        <f t="shared" si="0"/>
        <v>29428.659060000002</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65546.02</v>
      </c>
      <c r="D131" s="1">
        <f>'PR-RAS'!E135</f>
        <v>81291.56</v>
      </c>
      <c r="E131" s="1">
        <v>0</v>
      </c>
      <c r="F131" s="1">
        <v>0</v>
      </c>
      <c r="G131" s="2">
        <f t="shared" si="0"/>
        <v>29656.788200000003</v>
      </c>
      <c r="H131" s="2">
        <f t="shared" si="1"/>
        <v>0.46000000000640284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823174.59</v>
      </c>
      <c r="D147" s="1">
        <f>'PR-RAS'!E151</f>
        <v>1022426.2000000001</v>
      </c>
      <c r="E147" s="1">
        <v>0</v>
      </c>
      <c r="F147" s="1">
        <v>0</v>
      </c>
      <c r="G147" s="2">
        <f t="shared" si="0"/>
        <v>418731.94053999998</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724487.7699999999</v>
      </c>
      <c r="D148" s="1">
        <f>'PR-RAS'!E152</f>
        <v>941903.32000000007</v>
      </c>
      <c r="E148" s="1">
        <v>0</v>
      </c>
      <c r="F148" s="1">
        <v>0</v>
      </c>
      <c r="G148" s="2">
        <f t="shared" si="0"/>
        <v>383419.27827000001</v>
      </c>
      <c r="H148" s="2">
        <f t="shared" si="1"/>
        <v>0.55000000016298145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598865.43999999994</v>
      </c>
      <c r="D149" s="1">
        <f>'PR-RAS'!E153</f>
        <v>781056.25</v>
      </c>
      <c r="E149" s="1">
        <v>0</v>
      </c>
      <c r="F149" s="1">
        <v>0</v>
      </c>
      <c r="G149" s="2">
        <f t="shared" si="0"/>
        <v>319824.73511999997</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539783.52</v>
      </c>
      <c r="D150" s="1">
        <f>'PR-RAS'!E154</f>
        <v>704509.09</v>
      </c>
      <c r="E150" s="1">
        <v>0</v>
      </c>
      <c r="F150" s="1">
        <v>0</v>
      </c>
      <c r="G150" s="2">
        <f t="shared" si="0"/>
        <v>290371.45329999999</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16461.82</v>
      </c>
      <c r="D152" s="1">
        <f>'PR-RAS'!E156</f>
        <v>19784.39</v>
      </c>
      <c r="E152" s="1">
        <v>0</v>
      </c>
      <c r="F152" s="1">
        <v>0</v>
      </c>
      <c r="G152" s="2">
        <f t="shared" si="0"/>
        <v>8460.6206000000002</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42620.1</v>
      </c>
      <c r="D153" s="1">
        <f>'PR-RAS'!E157</f>
        <v>56762.77</v>
      </c>
      <c r="E153" s="1">
        <v>0</v>
      </c>
      <c r="F153" s="1">
        <v>0</v>
      </c>
      <c r="G153" s="2">
        <f t="shared" si="0"/>
        <v>23734.137279999995</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26801.33</v>
      </c>
      <c r="D154" s="1">
        <f>'PR-RAS'!E158</f>
        <v>31908.04</v>
      </c>
      <c r="E154" s="1">
        <v>0</v>
      </c>
      <c r="F154" s="1">
        <v>0</v>
      </c>
      <c r="G154" s="2">
        <f t="shared" si="0"/>
        <v>13864.463729999999</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98821</v>
      </c>
      <c r="D155" s="1">
        <f>'PR-RAS'!E159</f>
        <v>128939.03</v>
      </c>
      <c r="E155" s="1">
        <v>0</v>
      </c>
      <c r="F155" s="1">
        <v>0</v>
      </c>
      <c r="G155" s="2">
        <f t="shared" si="0"/>
        <v>54931.65524</v>
      </c>
      <c r="H155" s="2">
        <f t="shared" si="1"/>
        <v>2.9999999998835847E-2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98821</v>
      </c>
      <c r="D157" s="1">
        <f>'PR-RAS'!E161</f>
        <v>128932.2</v>
      </c>
      <c r="E157" s="1">
        <v>0</v>
      </c>
      <c r="F157" s="1">
        <v>0</v>
      </c>
      <c r="G157" s="2">
        <f t="shared" si="0"/>
        <v>55642.922400000003</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6.83</v>
      </c>
      <c r="E158" s="1">
        <v>0</v>
      </c>
      <c r="F158" s="1">
        <v>0</v>
      </c>
      <c r="G158" s="2">
        <f t="shared" si="0"/>
        <v>2.1446200000000002</v>
      </c>
      <c r="H158" s="2">
        <f t="shared" si="1"/>
        <v>0.16999999999999993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97082.950000000012</v>
      </c>
      <c r="D159" s="1">
        <f>'PR-RAS'!E163</f>
        <v>78703.64</v>
      </c>
      <c r="E159" s="1">
        <v>0</v>
      </c>
      <c r="F159" s="1">
        <v>0</v>
      </c>
      <c r="G159" s="2">
        <f t="shared" si="0"/>
        <v>40209.456340000004</v>
      </c>
      <c r="H159" s="2">
        <f t="shared" si="1"/>
        <v>0.40999999998894054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41097.32</v>
      </c>
      <c r="D160" s="1">
        <f>'PR-RAS'!E164</f>
        <v>34423.130000000005</v>
      </c>
      <c r="E160" s="1">
        <v>0</v>
      </c>
      <c r="F160" s="1">
        <v>0</v>
      </c>
      <c r="G160" s="2">
        <f t="shared" si="0"/>
        <v>17481.029220000004</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13977.38</v>
      </c>
      <c r="D161" s="1">
        <f>'PR-RAS'!E165</f>
        <v>5264.64</v>
      </c>
      <c r="E161" s="1">
        <v>0</v>
      </c>
      <c r="F161" s="1">
        <v>0</v>
      </c>
      <c r="G161" s="2">
        <f t="shared" si="0"/>
        <v>3921.0655999999999</v>
      </c>
      <c r="H161" s="2">
        <f t="shared" si="1"/>
        <v>0.73999999999887223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26879.34</v>
      </c>
      <c r="D162" s="1">
        <f>'PR-RAS'!E166</f>
        <v>28784.44</v>
      </c>
      <c r="E162" s="1">
        <v>0</v>
      </c>
      <c r="F162" s="1">
        <v>0</v>
      </c>
      <c r="G162" s="2">
        <f t="shared" si="0"/>
        <v>13596.163420000001</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240.6</v>
      </c>
      <c r="D163" s="1">
        <f>'PR-RAS'!E167</f>
        <v>374.05</v>
      </c>
      <c r="E163" s="1">
        <v>0</v>
      </c>
      <c r="F163" s="1">
        <v>0</v>
      </c>
      <c r="G163" s="2">
        <f t="shared" si="0"/>
        <v>160.16940000000002</v>
      </c>
      <c r="H163" s="2">
        <f t="shared" si="1"/>
        <v>0.45000000000001705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30442.49</v>
      </c>
      <c r="D165" s="1">
        <f>'PR-RAS'!E169</f>
        <v>22683.14</v>
      </c>
      <c r="E165" s="1">
        <v>0</v>
      </c>
      <c r="F165" s="1">
        <v>0</v>
      </c>
      <c r="G165" s="2">
        <f t="shared" si="0"/>
        <v>12432.638280000001</v>
      </c>
      <c r="H165" s="2">
        <f t="shared" si="1"/>
        <v>0.63000000000101863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20818.939999999999</v>
      </c>
      <c r="D166" s="1">
        <f>'PR-RAS'!E170</f>
        <v>14055</v>
      </c>
      <c r="E166" s="1">
        <v>0</v>
      </c>
      <c r="F166" s="1">
        <v>0</v>
      </c>
      <c r="G166" s="2">
        <f t="shared" si="0"/>
        <v>8073.2751000000007</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215.03</v>
      </c>
      <c r="D167" s="1">
        <f>'PR-RAS'!E171</f>
        <v>384.43</v>
      </c>
      <c r="E167" s="1">
        <v>0</v>
      </c>
      <c r="F167" s="1">
        <v>0</v>
      </c>
      <c r="G167" s="2">
        <f t="shared" si="0"/>
        <v>163.32574</v>
      </c>
      <c r="H167" s="2">
        <f t="shared" si="1"/>
        <v>0.46000000000000796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6908.04</v>
      </c>
      <c r="D168" s="1">
        <f>'PR-RAS'!E172</f>
        <v>5206.3900000000003</v>
      </c>
      <c r="E168" s="1">
        <v>0</v>
      </c>
      <c r="F168" s="1">
        <v>0</v>
      </c>
      <c r="G168" s="2">
        <f t="shared" si="0"/>
        <v>2892.5769399999999</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540.4</v>
      </c>
      <c r="D169" s="1">
        <f>'PR-RAS'!E173</f>
        <v>438.94</v>
      </c>
      <c r="E169" s="1">
        <v>0</v>
      </c>
      <c r="F169" s="1">
        <v>0</v>
      </c>
      <c r="G169" s="2">
        <f t="shared" si="0"/>
        <v>238.27104</v>
      </c>
      <c r="H169" s="2">
        <f t="shared" si="1"/>
        <v>0.45999999999997954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1918.93</v>
      </c>
      <c r="D170" s="1">
        <f>'PR-RAS'!E174</f>
        <v>2514.34</v>
      </c>
      <c r="E170" s="1">
        <v>0</v>
      </c>
      <c r="F170" s="1">
        <v>0</v>
      </c>
      <c r="G170" s="2">
        <f t="shared" si="0"/>
        <v>1174.1460900000002</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41.15</v>
      </c>
      <c r="D172" s="1">
        <f>'PR-RAS'!E176</f>
        <v>84.04</v>
      </c>
      <c r="E172" s="1">
        <v>0</v>
      </c>
      <c r="F172" s="1">
        <v>0</v>
      </c>
      <c r="G172" s="2">
        <f t="shared" si="0"/>
        <v>35.778330000000004</v>
      </c>
      <c r="H172" s="2">
        <f t="shared" si="1"/>
        <v>0.19000000000000483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15318.32</v>
      </c>
      <c r="D173" s="1">
        <f>'PR-RAS'!E177</f>
        <v>14224.86</v>
      </c>
      <c r="E173" s="1">
        <v>0</v>
      </c>
      <c r="F173" s="1">
        <v>0</v>
      </c>
      <c r="G173" s="2">
        <f t="shared" si="0"/>
        <v>7528.1028799999995</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2454.2800000000002</v>
      </c>
      <c r="D174" s="1">
        <f>'PR-RAS'!E178</f>
        <v>2488.4</v>
      </c>
      <c r="E174" s="1">
        <v>0</v>
      </c>
      <c r="F174" s="1">
        <v>0</v>
      </c>
      <c r="G174" s="2">
        <f t="shared" si="0"/>
        <v>1285.5768399999999</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676.8</v>
      </c>
      <c r="D175" s="1">
        <f>'PR-RAS'!E179</f>
        <v>578.19000000000005</v>
      </c>
      <c r="E175" s="1">
        <v>0</v>
      </c>
      <c r="F175" s="1">
        <v>0</v>
      </c>
      <c r="G175" s="2">
        <f t="shared" si="0"/>
        <v>318.97332</v>
      </c>
      <c r="H175" s="2">
        <f t="shared" si="1"/>
        <v>0.39000000000010004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v>
      </c>
      <c r="D176" s="1">
        <f>'PR-RAS'!E180</f>
        <v>157</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2469.4</v>
      </c>
      <c r="D177" s="1">
        <f>'PR-RAS'!E181</f>
        <v>2578.37</v>
      </c>
      <c r="E177" s="1">
        <v>0</v>
      </c>
      <c r="F177" s="1">
        <v>0</v>
      </c>
      <c r="G177" s="2">
        <f t="shared" si="0"/>
        <v>1342.2006399999998</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2476.65</v>
      </c>
      <c r="D179" s="1">
        <f>'PR-RAS'!E183</f>
        <v>3273</v>
      </c>
      <c r="E179" s="1">
        <v>0</v>
      </c>
      <c r="F179" s="1">
        <v>0</v>
      </c>
      <c r="G179" s="2">
        <f t="shared" si="0"/>
        <v>1606.0316999999998</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3491.42</v>
      </c>
      <c r="D180" s="1">
        <f>'PR-RAS'!E184</f>
        <v>406.25</v>
      </c>
      <c r="E180" s="1">
        <v>0</v>
      </c>
      <c r="F180" s="1">
        <v>0</v>
      </c>
      <c r="G180" s="2">
        <f t="shared" si="0"/>
        <v>770.40167999999994</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2249.02</v>
      </c>
      <c r="D181" s="1">
        <f>'PR-RAS'!E185</f>
        <v>1624.36</v>
      </c>
      <c r="E181" s="1">
        <v>0</v>
      </c>
      <c r="F181" s="1">
        <v>0</v>
      </c>
      <c r="G181" s="2">
        <f t="shared" si="0"/>
        <v>989.59319999999991</v>
      </c>
      <c r="H181" s="2">
        <f t="shared" si="1"/>
        <v>0.37999999999988177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1218.75</v>
      </c>
      <c r="D182" s="1">
        <f>'PR-RAS'!E186</f>
        <v>3119.29</v>
      </c>
      <c r="E182" s="1">
        <v>0</v>
      </c>
      <c r="F182" s="1">
        <v>0</v>
      </c>
      <c r="G182" s="2">
        <f t="shared" si="0"/>
        <v>1349.77673</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10224.82</v>
      </c>
      <c r="D184" s="1">
        <f>'PR-RAS'!E188</f>
        <v>7372.51</v>
      </c>
      <c r="E184" s="1">
        <v>0</v>
      </c>
      <c r="F184" s="1">
        <v>0</v>
      </c>
      <c r="G184" s="2">
        <f t="shared" si="0"/>
        <v>4569.4807199999996</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402.21</v>
      </c>
      <c r="D186" s="1">
        <f>'PR-RAS'!E190</f>
        <v>1191.23</v>
      </c>
      <c r="E186" s="1">
        <v>0</v>
      </c>
      <c r="F186" s="1">
        <v>0</v>
      </c>
      <c r="G186" s="2">
        <f t="shared" si="0"/>
        <v>515.16395</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224.82</v>
      </c>
      <c r="D188" s="1">
        <f>'PR-RAS'!E192</f>
        <v>230</v>
      </c>
      <c r="E188" s="1">
        <v>0</v>
      </c>
      <c r="F188" s="1">
        <v>0</v>
      </c>
      <c r="G188" s="2">
        <f t="shared" si="0"/>
        <v>128.06134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1748.41</v>
      </c>
      <c r="D189" s="1">
        <f>'PR-RAS'!E193</f>
        <v>2026.35</v>
      </c>
      <c r="E189" s="1">
        <v>0</v>
      </c>
      <c r="F189" s="1">
        <v>0</v>
      </c>
      <c r="G189" s="2">
        <f t="shared" si="0"/>
        <v>1090.60868</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437.5</v>
      </c>
      <c r="E190" s="1">
        <v>0</v>
      </c>
      <c r="F190" s="1">
        <v>0</v>
      </c>
      <c r="G190" s="2">
        <f t="shared" si="0"/>
        <v>165.375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7749.38</v>
      </c>
      <c r="D191" s="1">
        <f>'PR-RAS'!E195</f>
        <v>3487.43</v>
      </c>
      <c r="E191" s="1">
        <v>0</v>
      </c>
      <c r="F191" s="1">
        <v>0</v>
      </c>
      <c r="G191" s="2">
        <f t="shared" si="0"/>
        <v>2797.6055999999999</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1062.77</v>
      </c>
      <c r="D192" s="1">
        <f>'PR-RAS'!E196</f>
        <v>1258.33</v>
      </c>
      <c r="E192" s="1">
        <v>0</v>
      </c>
      <c r="F192" s="1">
        <v>0</v>
      </c>
      <c r="G192" s="2">
        <f t="shared" si="0"/>
        <v>683.67112999999995</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1062.77</v>
      </c>
      <c r="D206" s="1">
        <f>'PR-RAS'!E210</f>
        <v>1258.33</v>
      </c>
      <c r="E206" s="1">
        <v>0</v>
      </c>
      <c r="F206" s="1">
        <v>0</v>
      </c>
      <c r="G206" s="2">
        <f t="shared" si="0"/>
        <v>733.78314999999998</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1062.77</v>
      </c>
      <c r="D207" s="1">
        <f>'PR-RAS'!E211</f>
        <v>1048.03</v>
      </c>
      <c r="E207" s="1">
        <v>0</v>
      </c>
      <c r="F207" s="1">
        <v>0</v>
      </c>
      <c r="G207" s="2">
        <f t="shared" si="0"/>
        <v>650.71897999999999</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210.3</v>
      </c>
      <c r="E209" s="1">
        <v>0</v>
      </c>
      <c r="F209" s="1">
        <v>0</v>
      </c>
      <c r="G209" s="2">
        <f t="shared" si="0"/>
        <v>87.484800000000007</v>
      </c>
      <c r="H209" s="2">
        <f t="shared" si="1"/>
        <v>0.30000000000001137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541.1</v>
      </c>
      <c r="D259" s="1">
        <f>'PR-RAS'!E263</f>
        <v>560.91</v>
      </c>
      <c r="E259" s="1">
        <v>0</v>
      </c>
      <c r="F259" s="1">
        <v>0</v>
      </c>
      <c r="G259" s="2">
        <f t="shared" si="0"/>
        <v>429.03336000000002</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541.1</v>
      </c>
      <c r="D260" s="1">
        <f>'PR-RAS'!E264</f>
        <v>560.91</v>
      </c>
      <c r="E260" s="1">
        <v>0</v>
      </c>
      <c r="F260" s="1">
        <v>0</v>
      </c>
      <c r="G260" s="2">
        <f t="shared" si="0"/>
        <v>430.69628000000006</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541.1</v>
      </c>
      <c r="D262" s="1">
        <f>'PR-RAS'!E266</f>
        <v>560.91</v>
      </c>
      <c r="E262" s="1">
        <v>0</v>
      </c>
      <c r="F262" s="1">
        <v>0</v>
      </c>
      <c r="G262" s="2">
        <f t="shared" si="0"/>
        <v>434.02212000000003</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823174.59</v>
      </c>
      <c r="D285" s="1">
        <f>'PR-RAS'!E289</f>
        <v>1022426.2000000001</v>
      </c>
      <c r="E285" s="1">
        <v>0</v>
      </c>
      <c r="F285" s="1">
        <v>0</v>
      </c>
      <c r="G285" s="2">
        <f t="shared" si="8"/>
        <v>814519.66515999998</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16546.619999999995</v>
      </c>
      <c r="E286" s="1">
        <v>0</v>
      </c>
      <c r="F286" s="1">
        <v>0</v>
      </c>
      <c r="G286" s="2">
        <f t="shared" si="8"/>
        <v>9431.5733999999957</v>
      </c>
      <c r="H286" s="2">
        <f t="shared" si="9"/>
        <v>0.38000000000465661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14770.409999999916</v>
      </c>
      <c r="D287" s="1">
        <f>'PR-RAS'!E291</f>
        <v>0</v>
      </c>
      <c r="E287" s="1">
        <v>0</v>
      </c>
      <c r="F287" s="1">
        <v>0</v>
      </c>
      <c r="G287" s="2">
        <f t="shared" si="8"/>
        <v>4224.3372599999757</v>
      </c>
      <c r="H287" s="2">
        <f t="shared" si="9"/>
        <v>0.40999999991618097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14119.08</v>
      </c>
      <c r="D288" s="1">
        <f>'PR-RAS'!E292</f>
        <v>0</v>
      </c>
      <c r="E288" s="1">
        <v>0</v>
      </c>
      <c r="F288" s="1">
        <v>0</v>
      </c>
      <c r="G288" s="2">
        <f t="shared" si="8"/>
        <v>4052.1759599999996</v>
      </c>
      <c r="H288" s="2">
        <f t="shared" si="9"/>
        <v>7.999999999992724E-2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12021.11</v>
      </c>
      <c r="E289" s="1">
        <v>0</v>
      </c>
      <c r="F289" s="1">
        <v>0</v>
      </c>
      <c r="G289" s="2">
        <f t="shared" si="8"/>
        <v>6924.1593599999997</v>
      </c>
      <c r="H289" s="2">
        <f t="shared" si="9"/>
        <v>0.11000000000058208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6573.08</v>
      </c>
      <c r="D345" s="1">
        <f>'PR-RAS'!E350</f>
        <v>0</v>
      </c>
      <c r="E345" s="1">
        <v>0</v>
      </c>
      <c r="F345" s="1">
        <v>0</v>
      </c>
      <c r="G345" s="2">
        <f t="shared" si="8"/>
        <v>2261.1395199999997</v>
      </c>
      <c r="H345" s="2">
        <f t="shared" si="9"/>
        <v>7.999999999992724E-2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6573.08</v>
      </c>
      <c r="D358" s="1">
        <f>'PR-RAS'!E363</f>
        <v>0</v>
      </c>
      <c r="E358" s="1">
        <v>0</v>
      </c>
      <c r="F358" s="1">
        <v>0</v>
      </c>
      <c r="G358" s="2">
        <f t="shared" si="8"/>
        <v>2346.5895599999999</v>
      </c>
      <c r="H358" s="2">
        <f t="shared" si="9"/>
        <v>7.999999999992724E-2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6573.08</v>
      </c>
      <c r="D364" s="1">
        <f>'PR-RAS'!E369</f>
        <v>0</v>
      </c>
      <c r="E364" s="1">
        <v>0</v>
      </c>
      <c r="F364" s="1">
        <v>0</v>
      </c>
      <c r="G364" s="2">
        <f t="shared" si="8"/>
        <v>2386.0280399999997</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759.99</v>
      </c>
      <c r="D365" s="1">
        <f>'PR-RAS'!E370</f>
        <v>0</v>
      </c>
      <c r="E365" s="1">
        <v>0</v>
      </c>
      <c r="F365" s="1">
        <v>0</v>
      </c>
      <c r="G365" s="2">
        <f t="shared" si="8"/>
        <v>276.63635999999997</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836</v>
      </c>
      <c r="D367" s="1">
        <f>'PR-RAS'!E372</f>
        <v>0</v>
      </c>
      <c r="E367" s="1">
        <v>0</v>
      </c>
      <c r="F367" s="1">
        <v>0</v>
      </c>
      <c r="G367" s="2">
        <f t="shared" si="8"/>
        <v>305.976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4977.09</v>
      </c>
      <c r="D371" s="1">
        <f>'PR-RAS'!E376</f>
        <v>0</v>
      </c>
      <c r="E371" s="1">
        <v>0</v>
      </c>
      <c r="F371" s="1">
        <v>0</v>
      </c>
      <c r="G371" s="2">
        <f t="shared" si="8"/>
        <v>1841.5233000000001</v>
      </c>
      <c r="H371" s="2">
        <f t="shared" si="9"/>
        <v>9.0000000000145519E-2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6573.08</v>
      </c>
      <c r="D403" s="1">
        <f>'PR-RAS'!E408</f>
        <v>0</v>
      </c>
      <c r="E403" s="1">
        <v>0</v>
      </c>
      <c r="F403" s="1">
        <v>0</v>
      </c>
      <c r="G403" s="2">
        <f t="shared" si="8"/>
        <v>2642.3781600000002</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7.82</v>
      </c>
      <c r="E404" s="1">
        <v>0</v>
      </c>
      <c r="F404" s="1">
        <v>0</v>
      </c>
      <c r="G404" s="2">
        <f t="shared" si="8"/>
        <v>6.3029200000000003</v>
      </c>
      <c r="H404" s="2">
        <f t="shared" si="9"/>
        <v>0.17999999999999972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808404.18</v>
      </c>
      <c r="D407" s="1">
        <f>'PR-RAS'!E412</f>
        <v>1038972.8200000001</v>
      </c>
      <c r="E407" s="1">
        <v>0</v>
      </c>
      <c r="F407" s="1">
        <v>0</v>
      </c>
      <c r="G407" s="2">
        <f t="shared" si="8"/>
        <v>1171858.0269200001</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829747.66999999993</v>
      </c>
      <c r="D408" s="1">
        <f>'PR-RAS'!E413</f>
        <v>1022426.2000000001</v>
      </c>
      <c r="E408" s="1">
        <v>0</v>
      </c>
      <c r="F408" s="1">
        <v>0</v>
      </c>
      <c r="G408" s="2">
        <f t="shared" si="8"/>
        <v>1169962.2284900001</v>
      </c>
      <c r="H408" s="2">
        <f t="shared" si="9"/>
        <v>0.530000000144355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16546.619999999995</v>
      </c>
      <c r="E409" s="1">
        <v>0</v>
      </c>
      <c r="F409" s="1">
        <v>0</v>
      </c>
      <c r="G409" s="2">
        <f t="shared" si="8"/>
        <v>13502.041919999996</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21343.489999999874</v>
      </c>
      <c r="D410" s="1">
        <f>'PR-RAS'!E415</f>
        <v>0</v>
      </c>
      <c r="E410" s="1">
        <v>0</v>
      </c>
      <c r="F410" s="1">
        <v>0</v>
      </c>
      <c r="G410" s="2">
        <f t="shared" si="8"/>
        <v>8729.4874099999488</v>
      </c>
      <c r="H410" s="2">
        <f t="shared" si="9"/>
        <v>0.48999999987427145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14119.08</v>
      </c>
      <c r="D411" s="1">
        <f>'PR-RAS'!E416</f>
        <v>0</v>
      </c>
      <c r="E411" s="1">
        <v>0</v>
      </c>
      <c r="F411" s="1">
        <v>0</v>
      </c>
      <c r="G411" s="2">
        <f t="shared" si="8"/>
        <v>5788.8227999999999</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12013.29</v>
      </c>
      <c r="E412" s="1">
        <v>0</v>
      </c>
      <c r="F412" s="1">
        <v>0</v>
      </c>
      <c r="G412" s="2">
        <f t="shared" si="8"/>
        <v>9874.9243800000004</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808404.18</v>
      </c>
      <c r="D633" s="1">
        <f>'PR-RAS'!E639</f>
        <v>1038972.8200000001</v>
      </c>
      <c r="E633" s="1">
        <v>0</v>
      </c>
      <c r="F633" s="1">
        <v>0</v>
      </c>
      <c r="G633" s="2">
        <f t="shared" si="10"/>
        <v>1824173.0862400001</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829747.66999999993</v>
      </c>
      <c r="D634" s="1">
        <f>'PR-RAS'!E640</f>
        <v>1022426.2000000001</v>
      </c>
      <c r="E634" s="1">
        <v>0</v>
      </c>
      <c r="F634" s="1">
        <v>0</v>
      </c>
      <c r="G634" s="2">
        <f t="shared" si="10"/>
        <v>1819621.8443100003</v>
      </c>
      <c r="H634" s="2">
        <f t="shared" si="11"/>
        <v>0.530000000144355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16546.619999999995</v>
      </c>
      <c r="E635" s="1">
        <v>0</v>
      </c>
      <c r="F635" s="1">
        <v>0</v>
      </c>
      <c r="G635" s="2">
        <f t="shared" si="10"/>
        <v>20981.114159999994</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21343.489999999874</v>
      </c>
      <c r="D636" s="1">
        <f>'PR-RAS'!E642</f>
        <v>0</v>
      </c>
      <c r="E636" s="1">
        <v>0</v>
      </c>
      <c r="F636" s="1">
        <v>0</v>
      </c>
      <c r="G636" s="2">
        <f t="shared" si="10"/>
        <v>13553.11614999992</v>
      </c>
      <c r="H636" s="2">
        <f t="shared" si="11"/>
        <v>0.48999999987427145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14119.08</v>
      </c>
      <c r="D637" s="1">
        <f>'PR-RAS'!E643</f>
        <v>0</v>
      </c>
      <c r="E637" s="1">
        <v>0</v>
      </c>
      <c r="F637" s="1">
        <v>0</v>
      </c>
      <c r="G637" s="2">
        <f t="shared" si="10"/>
        <v>8979.73488</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12013.29</v>
      </c>
      <c r="E638" s="1">
        <v>0</v>
      </c>
      <c r="F638" s="1">
        <v>0</v>
      </c>
      <c r="G638" s="2">
        <f t="shared" si="10"/>
        <v>15304.931460000002</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4533.3299999999945</v>
      </c>
      <c r="E639" s="1">
        <v>0</v>
      </c>
      <c r="F639" s="1">
        <v>0</v>
      </c>
      <c r="G639" s="2">
        <f t="shared" si="10"/>
        <v>5784.529079999993</v>
      </c>
      <c r="H639" s="2">
        <f t="shared" si="11"/>
        <v>0.32999999999447027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7224.4099999998743</v>
      </c>
      <c r="D640" s="1">
        <f>'PR-RAS'!E646</f>
        <v>0</v>
      </c>
      <c r="E640" s="1">
        <v>0</v>
      </c>
      <c r="F640" s="1">
        <v>0</v>
      </c>
      <c r="G640" s="2">
        <f t="shared" si="10"/>
        <v>4616.3979899999194</v>
      </c>
      <c r="H640" s="2">
        <f t="shared" si="11"/>
        <v>0.40999999987434421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126366.1</v>
      </c>
      <c r="D641" s="1">
        <f>'PR-RAS'!E647</f>
        <v>170441.76</v>
      </c>
      <c r="E641" s="1">
        <v>0</v>
      </c>
      <c r="F641" s="1">
        <v>0</v>
      </c>
      <c r="G641" s="2">
        <f t="shared" si="10"/>
        <v>299039.75680000003</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128636.38</v>
      </c>
      <c r="D642" s="1">
        <f>'PR-RAS'!E649</f>
        <v>145830.79</v>
      </c>
      <c r="E642" s="1">
        <v>0</v>
      </c>
      <c r="F642" s="1">
        <v>0</v>
      </c>
      <c r="G642" s="2">
        <f t="shared" si="10"/>
        <v>269410.99236000003</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346399.48</v>
      </c>
      <c r="D643" s="1">
        <f>'PR-RAS'!E650</f>
        <v>450173.01</v>
      </c>
      <c r="E643" s="1">
        <v>0</v>
      </c>
      <c r="F643" s="1">
        <v>0</v>
      </c>
      <c r="G643" s="2">
        <f t="shared" si="10"/>
        <v>800410.61100000003</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341555.46</v>
      </c>
      <c r="D644" s="1">
        <f>'PR-RAS'!E651</f>
        <v>407797.02</v>
      </c>
      <c r="E644" s="1">
        <v>0</v>
      </c>
      <c r="F644" s="1">
        <v>0</v>
      </c>
      <c r="G644" s="2">
        <f t="shared" si="10"/>
        <v>744047.12849999999</v>
      </c>
      <c r="H644" s="2">
        <f t="shared" si="11"/>
        <v>0.48000000003958121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133480.39999999997</v>
      </c>
      <c r="D645" s="1">
        <f>'PR-RAS'!E652</f>
        <v>188206.78000000003</v>
      </c>
      <c r="E645" s="1">
        <v>0</v>
      </c>
      <c r="F645" s="1">
        <v>0</v>
      </c>
      <c r="G645" s="2">
        <f t="shared" si="10"/>
        <v>328371.71024000004</v>
      </c>
      <c r="H645" s="2">
        <f t="shared" si="11"/>
        <v>0.61999999993713573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77</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67</v>
      </c>
      <c r="E649" s="1">
        <v>0</v>
      </c>
      <c r="F649" s="1">
        <v>0</v>
      </c>
      <c r="G649" s="2">
        <f t="shared" si="10"/>
        <v>130.89600000000002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724008.37</v>
      </c>
      <c r="D668" s="1">
        <f>'PR-RAS'!E675</f>
        <v>939833.7</v>
      </c>
      <c r="E668" s="1">
        <v>0</v>
      </c>
      <c r="F668" s="1">
        <v>0</v>
      </c>
      <c r="G668" s="2">
        <f t="shared" si="10"/>
        <v>1736651.7385900002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5264.35</v>
      </c>
      <c r="D669" s="1">
        <f>'PR-RAS'!E676</f>
        <v>5327.03</v>
      </c>
      <c r="E669" s="1">
        <v>0</v>
      </c>
      <c r="F669" s="1">
        <v>0</v>
      </c>
      <c r="G669" s="2">
        <f t="shared" si="10"/>
        <v>10633.497880000001</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836</v>
      </c>
      <c r="D671" s="1">
        <f>'PR-RAS'!E678</f>
        <v>0</v>
      </c>
      <c r="E671" s="1">
        <v>0</v>
      </c>
      <c r="F671" s="1">
        <v>0</v>
      </c>
      <c r="G671" s="2">
        <f t="shared" si="10"/>
        <v>560.12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5961</v>
      </c>
      <c r="D687" s="1">
        <f>'PR-RAS'!E694</f>
        <v>0</v>
      </c>
      <c r="E687" s="1">
        <v>0</v>
      </c>
      <c r="F687" s="1">
        <v>0</v>
      </c>
      <c r="G687" s="2">
        <f t="shared" si="10"/>
        <v>4089.2460000000005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1908.11</v>
      </c>
      <c r="D710" s="1">
        <f>'PR-RAS'!E717</f>
        <v>1765.76</v>
      </c>
      <c r="E710" s="1">
        <v>0</v>
      </c>
      <c r="F710" s="1">
        <v>0</v>
      </c>
      <c r="G710" s="2">
        <f t="shared" si="10"/>
        <v>3856.69767</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26879.34</v>
      </c>
      <c r="D711" s="1">
        <f>'PR-RAS'!E718</f>
        <v>28784.44</v>
      </c>
      <c r="E711" s="1">
        <v>0</v>
      </c>
      <c r="F711" s="1">
        <v>0</v>
      </c>
      <c r="G711" s="2">
        <f t="shared" si="10"/>
        <v>59958.236199999999</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2476.65</v>
      </c>
      <c r="D713" s="1">
        <f>'PR-RAS'!E720</f>
        <v>3273</v>
      </c>
      <c r="E713" s="1">
        <v>0</v>
      </c>
      <c r="F713" s="1">
        <v>0</v>
      </c>
      <c r="G713" s="2">
        <f t="shared" si="10"/>
        <v>6424.1267999999991</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310.25</v>
      </c>
      <c r="D715" s="1">
        <f>'PR-RAS'!E722</f>
        <v>0</v>
      </c>
      <c r="E715" s="1">
        <v>0</v>
      </c>
      <c r="F715" s="1">
        <v>0</v>
      </c>
      <c r="G715" s="2">
        <f t="shared" si="10"/>
        <v>221.51849999999999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156214.66</v>
      </c>
      <c r="D1480" s="6"/>
      <c r="E1480" s="6">
        <v>0</v>
      </c>
      <c r="F1480" s="6">
        <v>0</v>
      </c>
      <c r="G1480" s="7">
        <f t="shared" ref="G1480:G1580" si="34">B1480/1000*C1480</f>
        <v>156.21466000000001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1062880.1199999999</v>
      </c>
      <c r="D1481" s="1">
        <v>0</v>
      </c>
      <c r="E1481" s="1">
        <v>0</v>
      </c>
      <c r="F1481" s="1">
        <v>0</v>
      </c>
      <c r="G1481" s="2">
        <f t="shared" si="34"/>
        <v>2125.7602399999996</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983454.21</v>
      </c>
      <c r="D1482" s="1">
        <v>0</v>
      </c>
      <c r="E1482" s="1">
        <v>0</v>
      </c>
      <c r="F1482" s="1">
        <v>0</v>
      </c>
      <c r="G1482" s="2">
        <f t="shared" si="34"/>
        <v>2950.3626300000001</v>
      </c>
      <c r="H1482" s="2">
        <f t="shared" si="35"/>
        <v>0.2099999999627471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79425.91</v>
      </c>
      <c r="D1483" s="1">
        <v>0</v>
      </c>
      <c r="E1483" s="1">
        <v>0</v>
      </c>
      <c r="F1483" s="1">
        <v>0</v>
      </c>
      <c r="G1483" s="2">
        <f t="shared" si="34"/>
        <v>317.70364000000001</v>
      </c>
      <c r="H1483" s="2">
        <f t="shared" si="35"/>
        <v>8.999999999650754E-2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78122.64</v>
      </c>
      <c r="D1485" s="1">
        <v>0</v>
      </c>
      <c r="E1485" s="1">
        <v>0</v>
      </c>
      <c r="F1485" s="1">
        <v>0</v>
      </c>
      <c r="G1485" s="2">
        <f t="shared" si="34"/>
        <v>468.73584</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1303.27</v>
      </c>
      <c r="D1486" s="1">
        <v>0</v>
      </c>
      <c r="E1486" s="1">
        <v>0</v>
      </c>
      <c r="F1486" s="1">
        <v>0</v>
      </c>
      <c r="G1486" s="2">
        <f t="shared" si="34"/>
        <v>9.1228899999999999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1037202.37</v>
      </c>
      <c r="D1499" s="1">
        <v>0</v>
      </c>
      <c r="E1499" s="1">
        <v>0</v>
      </c>
      <c r="F1499" s="1">
        <v>0</v>
      </c>
      <c r="G1499" s="2">
        <f t="shared" si="34"/>
        <v>20744.047399999999</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949270.39</v>
      </c>
      <c r="D1500" s="1">
        <v>0</v>
      </c>
      <c r="E1500" s="1">
        <v>0</v>
      </c>
      <c r="F1500" s="1">
        <v>0</v>
      </c>
      <c r="G1500" s="2">
        <f t="shared" si="34"/>
        <v>19934.678190000002</v>
      </c>
      <c r="H1500" s="2">
        <f t="shared" si="35"/>
        <v>0.39000000001396984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87931.98000000001</v>
      </c>
      <c r="D1501" s="1">
        <v>0</v>
      </c>
      <c r="E1501" s="1">
        <v>0</v>
      </c>
      <c r="F1501" s="1">
        <v>0</v>
      </c>
      <c r="G1501" s="2">
        <f t="shared" si="34"/>
        <v>1934.5035600000001</v>
      </c>
      <c r="H1501" s="2">
        <f t="shared" si="35"/>
        <v>1.9999999989522621E-2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86620.41</v>
      </c>
      <c r="D1503" s="1">
        <v>0</v>
      </c>
      <c r="E1503" s="1">
        <v>0</v>
      </c>
      <c r="F1503" s="1">
        <v>0</v>
      </c>
      <c r="G1503" s="2">
        <f t="shared" si="34"/>
        <v>2078.8898400000003</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1311.57</v>
      </c>
      <c r="D1504" s="1">
        <v>0</v>
      </c>
      <c r="E1504" s="1">
        <v>0</v>
      </c>
      <c r="F1504" s="1">
        <v>0</v>
      </c>
      <c r="G1504" s="2">
        <f t="shared" si="34"/>
        <v>32.789250000000003</v>
      </c>
      <c r="H1504" s="2">
        <f t="shared" si="35"/>
        <v>0.43000000000006366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181892.4099999998</v>
      </c>
      <c r="D1517" s="1">
        <v>0</v>
      </c>
      <c r="E1517" s="1">
        <v>0</v>
      </c>
      <c r="F1517" s="1">
        <v>0</v>
      </c>
      <c r="G1517" s="2">
        <f t="shared" si="34"/>
        <v>6911.9115799999918</v>
      </c>
      <c r="H1517" s="2">
        <f t="shared" si="35"/>
        <v>0.40999999979976565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5909.24</v>
      </c>
      <c r="D1518" s="1">
        <v>0</v>
      </c>
      <c r="E1518" s="1">
        <v>0</v>
      </c>
      <c r="F1518" s="1">
        <v>0</v>
      </c>
      <c r="G1518" s="2">
        <f t="shared" si="34"/>
        <v>230.46035999999998</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5909.24</v>
      </c>
      <c r="D1524" s="1">
        <v>0</v>
      </c>
      <c r="E1524" s="1">
        <v>0</v>
      </c>
      <c r="F1524" s="1">
        <v>0</v>
      </c>
      <c r="G1524" s="2">
        <f t="shared" si="34"/>
        <v>265.91579999999999</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5907.58</v>
      </c>
      <c r="D1530" s="1">
        <v>0</v>
      </c>
      <c r="E1530" s="1">
        <v>0</v>
      </c>
      <c r="F1530" s="1">
        <v>0</v>
      </c>
      <c r="G1530" s="2">
        <f t="shared" si="34"/>
        <v>301.28657999999996</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5907.58</v>
      </c>
      <c r="D1531" s="1">
        <v>0</v>
      </c>
      <c r="E1531" s="1">
        <v>0</v>
      </c>
      <c r="F1531" s="1">
        <v>0</v>
      </c>
      <c r="G1531" s="2">
        <f t="shared" si="34"/>
        <v>307.19415999999995</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1.66</v>
      </c>
      <c r="D1535" s="1">
        <v>0</v>
      </c>
      <c r="E1535" s="1">
        <v>0</v>
      </c>
      <c r="F1535" s="1">
        <v>0</v>
      </c>
      <c r="G1535" s="2">
        <f t="shared" si="34"/>
        <v>9.2960000000000001E-2</v>
      </c>
      <c r="H1535" s="2">
        <f t="shared" si="35"/>
        <v>0.34000000000000008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1.66</v>
      </c>
      <c r="D1536" s="1">
        <v>0</v>
      </c>
      <c r="E1536" s="1">
        <v>0</v>
      </c>
      <c r="F1536" s="1">
        <v>0</v>
      </c>
      <c r="G1536" s="2">
        <f t="shared" si="34"/>
        <v>9.4619999999999996E-2</v>
      </c>
      <c r="H1536" s="2">
        <f t="shared" si="35"/>
        <v>0.34000000000000008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175983.16999999998</v>
      </c>
      <c r="D1576" s="1">
        <v>0</v>
      </c>
      <c r="E1576" s="1">
        <v>0</v>
      </c>
      <c r="F1576" s="1">
        <v>0</v>
      </c>
      <c r="G1576" s="2">
        <f t="shared" si="34"/>
        <v>17070.367490000001</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4888.59</v>
      </c>
      <c r="D1577" s="1">
        <v>0</v>
      </c>
      <c r="E1577" s="1">
        <v>0</v>
      </c>
      <c r="F1577" s="1">
        <v>0</v>
      </c>
      <c r="G1577" s="2">
        <f t="shared" si="34"/>
        <v>479.08182000000005</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171094.58</v>
      </c>
      <c r="D1578" s="1">
        <v>0</v>
      </c>
      <c r="E1578" s="1">
        <v>0</v>
      </c>
      <c r="F1578" s="1">
        <v>0</v>
      </c>
      <c r="G1578" s="2">
        <f t="shared" si="34"/>
        <v>16938.363419999998</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18104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808404.18</v>
      </c>
      <c r="I16" s="170">
        <f>'PR-RAS'!E6</f>
        <v>1038972.8200000001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823174.59</v>
      </c>
      <c r="I17" s="170">
        <f>'PR-RAS'!E151</f>
        <v>1022426.2000000001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4533.3299999999945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7224.4099999998743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156214.66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181892.4099999998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5909.24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175983.16999999998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9"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808404.18</v>
      </c>
      <c r="E6" s="51">
        <f>E7+E44+E50+E82+E106+E124+E133+E139</f>
        <v>1038972.8200000001</v>
      </c>
      <c r="F6" s="52">
        <f t="shared" ref="F6:F131" si="0">IF(D6&lt;&gt;0,IF(E6/D6&gt;=100,"&gt;&gt;100",E6/D6*100),"-")</f>
        <v>128.52145569064228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739411.05999999994</v>
      </c>
      <c r="E50" s="51">
        <f>E51+E54+E59+E62+E65+E68+E71+E74+E77</f>
        <v>948694.11</v>
      </c>
      <c r="F50" s="52">
        <f t="shared" si="0"/>
        <v>128.30401941783236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730108.72</v>
      </c>
      <c r="E68" s="51">
        <f t="shared" si="15"/>
        <v>945160.73</v>
      </c>
      <c r="F68" s="52">
        <f t="shared" si="0"/>
        <v>129.45479270539323</v>
      </c>
    </row>
    <row r="69" spans="1:6" ht="12.75" customHeight="1" x14ac:dyDescent="0.2">
      <c r="A69" s="53" t="s">
        <v>184</v>
      </c>
      <c r="B69" s="85" t="s">
        <v>185</v>
      </c>
      <c r="C69" s="50" t="s">
        <v>184</v>
      </c>
      <c r="D69" s="242">
        <v>729272.72</v>
      </c>
      <c r="E69" s="242">
        <v>945160.73</v>
      </c>
      <c r="F69" s="52">
        <f t="shared" si="0"/>
        <v>129.60319289058282</v>
      </c>
    </row>
    <row r="70" spans="1:6" ht="24" x14ac:dyDescent="0.2">
      <c r="A70" s="53" t="s">
        <v>186</v>
      </c>
      <c r="B70" s="85" t="s">
        <v>187</v>
      </c>
      <c r="C70" s="50" t="s">
        <v>186</v>
      </c>
      <c r="D70" s="242">
        <v>836</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5961</v>
      </c>
      <c r="E74" s="51">
        <f t="shared" si="17"/>
        <v>0</v>
      </c>
      <c r="F74" s="52">
        <f t="shared" si="0"/>
        <v>0</v>
      </c>
    </row>
    <row r="75" spans="1:6" ht="12.75" customHeight="1" x14ac:dyDescent="0.2">
      <c r="A75" s="53" t="s">
        <v>196</v>
      </c>
      <c r="B75" s="85" t="s">
        <v>197</v>
      </c>
      <c r="C75" s="50" t="s">
        <v>196</v>
      </c>
      <c r="D75" s="242">
        <v>5961</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3341.3399999999997</v>
      </c>
      <c r="E77" s="51">
        <f t="shared" si="18"/>
        <v>3533.38</v>
      </c>
      <c r="F77" s="52">
        <f t="shared" si="0"/>
        <v>105.7473947577918</v>
      </c>
    </row>
    <row r="78" spans="1:6" ht="12.75" customHeight="1" x14ac:dyDescent="0.2">
      <c r="A78" s="53">
        <v>6391</v>
      </c>
      <c r="B78" s="85" t="s">
        <v>202</v>
      </c>
      <c r="C78" s="50" t="s">
        <v>203</v>
      </c>
      <c r="D78" s="242">
        <v>501.2</v>
      </c>
      <c r="E78" s="242">
        <v>530.01</v>
      </c>
      <c r="F78" s="52">
        <f t="shared" si="0"/>
        <v>105.74820430965684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2840.14</v>
      </c>
      <c r="E80" s="242">
        <v>3003.37</v>
      </c>
      <c r="F80" s="52">
        <f t="shared" si="0"/>
        <v>105.74725189603329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0.14000000000000001</v>
      </c>
      <c r="E82" s="51">
        <f t="shared" si="19"/>
        <v>0.03</v>
      </c>
      <c r="F82" s="52">
        <f t="shared" si="0"/>
        <v>21.428571428571423</v>
      </c>
    </row>
    <row r="83" spans="1:6" ht="12.75" customHeight="1" x14ac:dyDescent="0.2">
      <c r="A83" s="53">
        <v>641</v>
      </c>
      <c r="B83" s="85" t="s">
        <v>212</v>
      </c>
      <c r="C83" s="50" t="s">
        <v>213</v>
      </c>
      <c r="D83" s="51">
        <f t="shared" ref="D83:E83" si="20">SUM(D84:D90)</f>
        <v>0.14000000000000001</v>
      </c>
      <c r="E83" s="51">
        <f t="shared" si="20"/>
        <v>0.03</v>
      </c>
      <c r="F83" s="52">
        <f t="shared" si="0"/>
        <v>21.428571428571423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0.03</v>
      </c>
      <c r="F85" s="52">
        <f t="shared" si="0"/>
        <v>21.428571428571423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426.18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426.18</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426.18</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3020.78</v>
      </c>
      <c r="E124" s="51">
        <f t="shared" si="27"/>
        <v>8987.119999999999</v>
      </c>
      <c r="F124" s="52">
        <f t="shared" si="0"/>
        <v>297.50991465780356</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3020.78</v>
      </c>
      <c r="E128" s="51">
        <f t="shared" si="29"/>
        <v>8987.119999999999</v>
      </c>
      <c r="F128" s="52">
        <f t="shared" si="0"/>
        <v>297.50991465780356</v>
      </c>
    </row>
    <row r="129" spans="1:6" ht="12.75" customHeight="1" x14ac:dyDescent="0.2">
      <c r="A129" s="53">
        <v>6631</v>
      </c>
      <c r="B129" s="86" t="s">
        <v>304</v>
      </c>
      <c r="C129" s="50" t="s">
        <v>305</v>
      </c>
      <c r="D129" s="242">
        <v>3020.78</v>
      </c>
      <c r="E129" s="242">
        <v>2987.12</v>
      </c>
      <c r="F129" s="52">
        <f t="shared" si="0"/>
        <v>98.88571825819821</v>
      </c>
    </row>
    <row r="130" spans="1:6" ht="12.75" customHeight="1" x14ac:dyDescent="0.2">
      <c r="A130" s="53">
        <v>6632</v>
      </c>
      <c r="B130" s="232" t="s">
        <v>306</v>
      </c>
      <c r="C130" s="50" t="s">
        <v>307</v>
      </c>
      <c r="D130" s="242">
        <v>0</v>
      </c>
      <c r="E130" s="242">
        <v>6000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65546.02</v>
      </c>
      <c r="E133" s="51">
        <f t="shared" si="30"/>
        <v>81291.56</v>
      </c>
      <c r="F133" s="52">
        <f t="shared" ref="F133:F223" si="31">IF(D133&lt;&gt;0,IF(E133/D133&gt;=100,"&gt;&gt;100",E133/D133*100),"-")</f>
        <v>124.02211453876222</v>
      </c>
    </row>
    <row r="134" spans="1:6" ht="24" x14ac:dyDescent="0.2">
      <c r="A134" s="53">
        <v>671</v>
      </c>
      <c r="B134" s="232" t="s">
        <v>314</v>
      </c>
      <c r="C134" s="50" t="s">
        <v>315</v>
      </c>
      <c r="D134" s="51">
        <f t="shared" ref="D134:E134" si="32">SUM(D135:D137)</f>
        <v>65546.02</v>
      </c>
      <c r="E134" s="51">
        <f t="shared" si="32"/>
        <v>81291.56</v>
      </c>
      <c r="F134" s="52">
        <f t="shared" si="31"/>
        <v>124.02211453876222</v>
      </c>
    </row>
    <row r="135" spans="1:6" ht="12.75" customHeight="1" x14ac:dyDescent="0.2">
      <c r="A135" s="53">
        <v>6711</v>
      </c>
      <c r="B135" s="85" t="s">
        <v>316</v>
      </c>
      <c r="C135" s="50" t="s">
        <v>317</v>
      </c>
      <c r="D135" s="242">
        <v>65546.02</v>
      </c>
      <c r="E135" s="242">
        <v>81291.56</v>
      </c>
      <c r="F135" s="52">
        <f t="shared" si="31"/>
        <v>124.02211453876222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823174.59</v>
      </c>
      <c r="E151" s="51">
        <f t="shared" si="35"/>
        <v>1022426.2000000001</v>
      </c>
      <c r="F151" s="52">
        <f t="shared" si="31"/>
        <v>124.20526731759298</v>
      </c>
    </row>
    <row r="152" spans="1:6" ht="12.75" customHeight="1" x14ac:dyDescent="0.2">
      <c r="A152" s="53">
        <v>31</v>
      </c>
      <c r="B152" s="85" t="s">
        <v>349</v>
      </c>
      <c r="C152" s="50" t="s">
        <v>35</v>
      </c>
      <c r="D152" s="51">
        <f t="shared" ref="D152:E152" si="36">D153+D158+D159</f>
        <v>724487.7699999999</v>
      </c>
      <c r="E152" s="51">
        <f t="shared" si="36"/>
        <v>941903.32000000007</v>
      </c>
      <c r="F152" s="52">
        <f t="shared" si="31"/>
        <v>130.00955419854779</v>
      </c>
    </row>
    <row r="153" spans="1:6" ht="12.75" customHeight="1" x14ac:dyDescent="0.2">
      <c r="A153" s="53">
        <v>311</v>
      </c>
      <c r="B153" s="85" t="s">
        <v>350</v>
      </c>
      <c r="C153" s="50" t="s">
        <v>351</v>
      </c>
      <c r="D153" s="51">
        <f t="shared" ref="D153:E153" si="37">SUM(D154:D157)</f>
        <v>598865.43999999994</v>
      </c>
      <c r="E153" s="51">
        <f t="shared" si="37"/>
        <v>781056.25</v>
      </c>
      <c r="F153" s="52">
        <f t="shared" si="31"/>
        <v>130.42266222609206</v>
      </c>
    </row>
    <row r="154" spans="1:6" ht="12.75" customHeight="1" x14ac:dyDescent="0.2">
      <c r="A154" s="53">
        <v>3111</v>
      </c>
      <c r="B154" s="85" t="s">
        <v>352</v>
      </c>
      <c r="C154" s="50" t="s">
        <v>353</v>
      </c>
      <c r="D154" s="242">
        <v>539783.52</v>
      </c>
      <c r="E154" s="242">
        <v>704509.09</v>
      </c>
      <c r="F154" s="52">
        <f t="shared" si="31"/>
        <v>130.51696909901952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16461.82</v>
      </c>
      <c r="E156" s="242">
        <v>19784.39</v>
      </c>
      <c r="F156" s="52">
        <f t="shared" si="31"/>
        <v>120.18349125430845</v>
      </c>
    </row>
    <row r="157" spans="1:6" ht="12.75" customHeight="1" x14ac:dyDescent="0.2">
      <c r="A157" s="53">
        <v>3114</v>
      </c>
      <c r="B157" s="85" t="s">
        <v>358</v>
      </c>
      <c r="C157" s="50" t="s">
        <v>359</v>
      </c>
      <c r="D157" s="242">
        <v>42620.1</v>
      </c>
      <c r="E157" s="242">
        <v>56762.77</v>
      </c>
      <c r="F157" s="52">
        <f t="shared" si="31"/>
        <v>133.1830990542021</v>
      </c>
    </row>
    <row r="158" spans="1:6" ht="12.75" customHeight="1" x14ac:dyDescent="0.2">
      <c r="A158" s="53">
        <v>312</v>
      </c>
      <c r="B158" s="85" t="s">
        <v>360</v>
      </c>
      <c r="C158" s="50" t="s">
        <v>361</v>
      </c>
      <c r="D158" s="242">
        <v>26801.33</v>
      </c>
      <c r="E158" s="242">
        <v>31908.04</v>
      </c>
      <c r="F158" s="52">
        <f t="shared" si="31"/>
        <v>119.05394247225792</v>
      </c>
    </row>
    <row r="159" spans="1:6" ht="12.75" customHeight="1" x14ac:dyDescent="0.2">
      <c r="A159" s="53">
        <v>313</v>
      </c>
      <c r="B159" s="85" t="s">
        <v>362</v>
      </c>
      <c r="C159" s="50" t="s">
        <v>363</v>
      </c>
      <c r="D159" s="51">
        <f t="shared" ref="D159:E159" si="38">SUM(D160:D162)</f>
        <v>98821</v>
      </c>
      <c r="E159" s="51">
        <f t="shared" si="38"/>
        <v>128939.03</v>
      </c>
      <c r="F159" s="52">
        <f t="shared" si="31"/>
        <v>130.47735805142631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98821</v>
      </c>
      <c r="E161" s="242">
        <v>128932.2</v>
      </c>
      <c r="F161" s="52">
        <f t="shared" si="31"/>
        <v>130.47044656500134</v>
      </c>
    </row>
    <row r="162" spans="1:6" ht="12.75" customHeight="1" x14ac:dyDescent="0.2">
      <c r="A162" s="53">
        <v>3133</v>
      </c>
      <c r="B162" s="85" t="s">
        <v>367</v>
      </c>
      <c r="C162" s="50" t="s">
        <v>368</v>
      </c>
      <c r="D162" s="242">
        <v>0</v>
      </c>
      <c r="E162" s="242">
        <v>6.83</v>
      </c>
      <c r="F162" s="52" t="str">
        <f t="shared" si="31"/>
        <v>-</v>
      </c>
    </row>
    <row r="163" spans="1:6" ht="12.75" customHeight="1" x14ac:dyDescent="0.2">
      <c r="A163" s="53">
        <v>32</v>
      </c>
      <c r="B163" s="85" t="s">
        <v>369</v>
      </c>
      <c r="C163" s="50" t="s">
        <v>370</v>
      </c>
      <c r="D163" s="51">
        <f t="shared" ref="D163:E163" si="39">D164+D169+D177+D187+D188</f>
        <v>97082.950000000012</v>
      </c>
      <c r="E163" s="51">
        <f t="shared" si="39"/>
        <v>78703.64</v>
      </c>
      <c r="F163" s="52">
        <f t="shared" si="31"/>
        <v>81.068447137216154</v>
      </c>
    </row>
    <row r="164" spans="1:6" ht="12.75" customHeight="1" x14ac:dyDescent="0.2">
      <c r="A164" s="53">
        <v>321</v>
      </c>
      <c r="B164" s="85" t="s">
        <v>371</v>
      </c>
      <c r="C164" s="50" t="s">
        <v>372</v>
      </c>
      <c r="D164" s="51">
        <f t="shared" ref="D164:E164" si="40">SUM(D165:D168)</f>
        <v>41097.32</v>
      </c>
      <c r="E164" s="51">
        <f t="shared" si="40"/>
        <v>34423.130000000005</v>
      </c>
      <c r="F164" s="52">
        <f t="shared" si="31"/>
        <v>83.760035934216646</v>
      </c>
    </row>
    <row r="165" spans="1:6" ht="12.75" customHeight="1" x14ac:dyDescent="0.2">
      <c r="A165" s="53">
        <v>3211</v>
      </c>
      <c r="B165" s="85" t="s">
        <v>373</v>
      </c>
      <c r="C165" s="50" t="s">
        <v>374</v>
      </c>
      <c r="D165" s="242">
        <v>13977.38</v>
      </c>
      <c r="E165" s="242">
        <v>5264.64</v>
      </c>
      <c r="F165" s="52">
        <f t="shared" si="31"/>
        <v>37.665427998666424</v>
      </c>
    </row>
    <row r="166" spans="1:6" ht="12.75" customHeight="1" x14ac:dyDescent="0.2">
      <c r="A166" s="53">
        <v>3212</v>
      </c>
      <c r="B166" s="85" t="s">
        <v>375</v>
      </c>
      <c r="C166" s="50" t="s">
        <v>376</v>
      </c>
      <c r="D166" s="242">
        <v>26879.34</v>
      </c>
      <c r="E166" s="242">
        <v>28784.44</v>
      </c>
      <c r="F166" s="52">
        <f t="shared" si="31"/>
        <v>107.08759962112164</v>
      </c>
    </row>
    <row r="167" spans="1:6" ht="12.75" customHeight="1" x14ac:dyDescent="0.2">
      <c r="A167" s="53">
        <v>3213</v>
      </c>
      <c r="B167" s="85" t="s">
        <v>377</v>
      </c>
      <c r="C167" s="50" t="s">
        <v>378</v>
      </c>
      <c r="D167" s="242">
        <v>240.6</v>
      </c>
      <c r="E167" s="242">
        <v>374.05</v>
      </c>
      <c r="F167" s="52">
        <f t="shared" si="31"/>
        <v>155.46550290939319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30442.49</v>
      </c>
      <c r="E169" s="51">
        <f t="shared" si="41"/>
        <v>22683.14</v>
      </c>
      <c r="F169" s="52">
        <f t="shared" si="31"/>
        <v>74.511447650964158</v>
      </c>
    </row>
    <row r="170" spans="1:6" ht="12.75" customHeight="1" x14ac:dyDescent="0.2">
      <c r="A170" s="53">
        <v>3221</v>
      </c>
      <c r="B170" s="85" t="s">
        <v>383</v>
      </c>
      <c r="C170" s="50" t="s">
        <v>384</v>
      </c>
      <c r="D170" s="242">
        <v>20818.939999999999</v>
      </c>
      <c r="E170" s="242">
        <v>14055</v>
      </c>
      <c r="F170" s="52">
        <f t="shared" si="31"/>
        <v>67.510641752173754</v>
      </c>
    </row>
    <row r="171" spans="1:6" ht="12.75" customHeight="1" x14ac:dyDescent="0.2">
      <c r="A171" s="53">
        <v>3222</v>
      </c>
      <c r="B171" s="85" t="s">
        <v>385</v>
      </c>
      <c r="C171" s="50" t="s">
        <v>386</v>
      </c>
      <c r="D171" s="242">
        <v>215.03</v>
      </c>
      <c r="E171" s="242">
        <v>384.43</v>
      </c>
      <c r="F171" s="52">
        <f t="shared" si="31"/>
        <v>178.7797051574199</v>
      </c>
    </row>
    <row r="172" spans="1:6" ht="12.75" customHeight="1" x14ac:dyDescent="0.2">
      <c r="A172" s="53">
        <v>3223</v>
      </c>
      <c r="B172" s="85" t="s">
        <v>387</v>
      </c>
      <c r="C172" s="50" t="s">
        <v>388</v>
      </c>
      <c r="D172" s="242">
        <v>6908.04</v>
      </c>
      <c r="E172" s="242">
        <v>5206.3900000000003</v>
      </c>
      <c r="F172" s="52">
        <f t="shared" si="31"/>
        <v>75.367108470709496</v>
      </c>
    </row>
    <row r="173" spans="1:6" ht="12.75" customHeight="1" x14ac:dyDescent="0.2">
      <c r="A173" s="53">
        <v>3224</v>
      </c>
      <c r="B173" s="85" t="s">
        <v>389</v>
      </c>
      <c r="C173" s="50" t="s">
        <v>390</v>
      </c>
      <c r="D173" s="242">
        <v>540.4</v>
      </c>
      <c r="E173" s="242">
        <v>438.94</v>
      </c>
      <c r="F173" s="52">
        <f t="shared" si="31"/>
        <v>81.22501850481126</v>
      </c>
    </row>
    <row r="174" spans="1:6" ht="12.75" customHeight="1" x14ac:dyDescent="0.2">
      <c r="A174" s="53">
        <v>3225</v>
      </c>
      <c r="B174" s="85" t="s">
        <v>391</v>
      </c>
      <c r="C174" s="50" t="s">
        <v>392</v>
      </c>
      <c r="D174" s="242">
        <v>1918.93</v>
      </c>
      <c r="E174" s="242">
        <v>2514.34</v>
      </c>
      <c r="F174" s="52">
        <f t="shared" si="31"/>
        <v>131.0282292736056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41.15</v>
      </c>
      <c r="E176" s="242">
        <v>84.04</v>
      </c>
      <c r="F176" s="52">
        <f t="shared" si="31"/>
        <v>204.22843256379105</v>
      </c>
    </row>
    <row r="177" spans="1:6" ht="12.75" customHeight="1" x14ac:dyDescent="0.2">
      <c r="A177" s="53">
        <v>323</v>
      </c>
      <c r="B177" s="85" t="s">
        <v>397</v>
      </c>
      <c r="C177" s="50" t="s">
        <v>398</v>
      </c>
      <c r="D177" s="51">
        <f t="shared" ref="D177:E177" si="42">SUM(D178:D186)</f>
        <v>15318.32</v>
      </c>
      <c r="E177" s="51">
        <f t="shared" si="42"/>
        <v>14224.86</v>
      </c>
      <c r="F177" s="52">
        <f t="shared" si="31"/>
        <v>92.861749852464243</v>
      </c>
    </row>
    <row r="178" spans="1:6" ht="12.75" customHeight="1" x14ac:dyDescent="0.2">
      <c r="A178" s="53">
        <v>3231</v>
      </c>
      <c r="B178" s="85" t="s">
        <v>399</v>
      </c>
      <c r="C178" s="50" t="s">
        <v>400</v>
      </c>
      <c r="D178" s="242">
        <v>2454.2800000000002</v>
      </c>
      <c r="E178" s="242">
        <v>2488.4</v>
      </c>
      <c r="F178" s="52">
        <f t="shared" si="31"/>
        <v>101.39022442427105</v>
      </c>
    </row>
    <row r="179" spans="1:6" ht="12.75" customHeight="1" x14ac:dyDescent="0.2">
      <c r="A179" s="53">
        <v>3232</v>
      </c>
      <c r="B179" s="85" t="s">
        <v>401</v>
      </c>
      <c r="C179" s="50" t="s">
        <v>402</v>
      </c>
      <c r="D179" s="242">
        <v>676.8</v>
      </c>
      <c r="E179" s="242">
        <v>578.19000000000005</v>
      </c>
      <c r="F179" s="52">
        <f t="shared" si="31"/>
        <v>85.429964539007102</v>
      </c>
    </row>
    <row r="180" spans="1:6" ht="12.75" customHeight="1" x14ac:dyDescent="0.2">
      <c r="A180" s="53">
        <v>3233</v>
      </c>
      <c r="B180" s="85" t="s">
        <v>403</v>
      </c>
      <c r="C180" s="50" t="s">
        <v>404</v>
      </c>
      <c r="D180" s="242">
        <v>282</v>
      </c>
      <c r="E180" s="242">
        <v>157</v>
      </c>
      <c r="F180" s="52">
        <f t="shared" si="31"/>
        <v>55.673758865248224</v>
      </c>
    </row>
    <row r="181" spans="1:6" ht="12.75" customHeight="1" x14ac:dyDescent="0.2">
      <c r="A181" s="53">
        <v>3234</v>
      </c>
      <c r="B181" s="85" t="s">
        <v>405</v>
      </c>
      <c r="C181" s="50" t="s">
        <v>406</v>
      </c>
      <c r="D181" s="242">
        <v>2469.4</v>
      </c>
      <c r="E181" s="242">
        <v>2578.37</v>
      </c>
      <c r="F181" s="52">
        <f t="shared" si="31"/>
        <v>104.41281282902727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2476.65</v>
      </c>
      <c r="E183" s="242">
        <v>3273</v>
      </c>
      <c r="F183" s="52">
        <f t="shared" si="31"/>
        <v>132.15432136151657</v>
      </c>
    </row>
    <row r="184" spans="1:6" ht="12.75" customHeight="1" x14ac:dyDescent="0.2">
      <c r="A184" s="53">
        <v>3237</v>
      </c>
      <c r="B184" s="85" t="s">
        <v>411</v>
      </c>
      <c r="C184" s="50" t="s">
        <v>412</v>
      </c>
      <c r="D184" s="242">
        <v>3491.42</v>
      </c>
      <c r="E184" s="242">
        <v>406.25</v>
      </c>
      <c r="F184" s="52">
        <f t="shared" si="31"/>
        <v>11.635666863339271</v>
      </c>
    </row>
    <row r="185" spans="1:6" ht="12.75" customHeight="1" x14ac:dyDescent="0.2">
      <c r="A185" s="53">
        <v>3238</v>
      </c>
      <c r="B185" s="85" t="s">
        <v>413</v>
      </c>
      <c r="C185" s="50" t="s">
        <v>414</v>
      </c>
      <c r="D185" s="242">
        <v>2249.02</v>
      </c>
      <c r="E185" s="242">
        <v>1624.36</v>
      </c>
      <c r="F185" s="52">
        <f t="shared" si="31"/>
        <v>72.225235880516848</v>
      </c>
    </row>
    <row r="186" spans="1:6" ht="12.75" customHeight="1" x14ac:dyDescent="0.2">
      <c r="A186" s="53">
        <v>3239</v>
      </c>
      <c r="B186" s="85" t="s">
        <v>415</v>
      </c>
      <c r="C186" s="50" t="s">
        <v>416</v>
      </c>
      <c r="D186" s="242">
        <v>1218.75</v>
      </c>
      <c r="E186" s="242">
        <v>3119.29</v>
      </c>
      <c r="F186" s="52">
        <f t="shared" si="31"/>
        <v>255.94174358974357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10224.82</v>
      </c>
      <c r="E188" s="51">
        <f t="shared" si="43"/>
        <v>7372.51</v>
      </c>
      <c r="F188" s="52">
        <f t="shared" si="31"/>
        <v>72.104056599529386</v>
      </c>
    </row>
    <row r="189" spans="1:6" ht="12.75" customHeight="1" x14ac:dyDescent="0.2">
      <c r="A189" s="53">
        <v>3291</v>
      </c>
      <c r="B189" s="232" t="s">
        <v>421</v>
      </c>
      <c r="C189" s="50" t="s">
        <v>422</v>
      </c>
      <c r="D189" s="242">
        <v>100</v>
      </c>
      <c r="E189" s="242"/>
      <c r="F189" s="52">
        <f t="shared" si="31"/>
        <v>0</v>
      </c>
    </row>
    <row r="190" spans="1:6" ht="12.75" customHeight="1" x14ac:dyDescent="0.2">
      <c r="A190" s="53">
        <v>3292</v>
      </c>
      <c r="B190" s="85" t="s">
        <v>423</v>
      </c>
      <c r="C190" s="50" t="s">
        <v>424</v>
      </c>
      <c r="D190" s="242">
        <v>402.21</v>
      </c>
      <c r="E190" s="242">
        <v>1191.23</v>
      </c>
      <c r="F190" s="52">
        <f t="shared" si="31"/>
        <v>296.17115437209418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224.82</v>
      </c>
      <c r="E192" s="242">
        <v>230</v>
      </c>
      <c r="F192" s="52">
        <f t="shared" si="31"/>
        <v>102.30406547460191</v>
      </c>
    </row>
    <row r="193" spans="1:6" ht="12.75" customHeight="1" x14ac:dyDescent="0.2">
      <c r="A193" s="53">
        <v>3295</v>
      </c>
      <c r="B193" s="85" t="s">
        <v>429</v>
      </c>
      <c r="C193" s="50" t="s">
        <v>430</v>
      </c>
      <c r="D193" s="242">
        <v>1748.41</v>
      </c>
      <c r="E193" s="242">
        <v>2026.35</v>
      </c>
      <c r="F193" s="52">
        <f t="shared" si="31"/>
        <v>115.89672902808836</v>
      </c>
    </row>
    <row r="194" spans="1:6" ht="12.75" customHeight="1" x14ac:dyDescent="0.2">
      <c r="A194" s="53" t="s">
        <v>431</v>
      </c>
      <c r="B194" s="85" t="s">
        <v>432</v>
      </c>
      <c r="C194" s="50" t="s">
        <v>431</v>
      </c>
      <c r="D194" s="242">
        <v>0</v>
      </c>
      <c r="E194" s="242">
        <v>437.5</v>
      </c>
      <c r="F194" s="52" t="str">
        <f t="shared" si="31"/>
        <v>-</v>
      </c>
    </row>
    <row r="195" spans="1:6" ht="12.75" customHeight="1" x14ac:dyDescent="0.2">
      <c r="A195" s="53">
        <v>3299</v>
      </c>
      <c r="B195" s="85" t="s">
        <v>433</v>
      </c>
      <c r="C195" s="50" t="s">
        <v>434</v>
      </c>
      <c r="D195" s="242">
        <v>7749.38</v>
      </c>
      <c r="E195" s="242">
        <v>3487.43</v>
      </c>
      <c r="F195" s="52">
        <f t="shared" si="31"/>
        <v>45.002696989952739</v>
      </c>
    </row>
    <row r="196" spans="1:6" ht="12.75" customHeight="1" x14ac:dyDescent="0.2">
      <c r="A196" s="53">
        <v>34</v>
      </c>
      <c r="B196" s="232" t="s">
        <v>435</v>
      </c>
      <c r="C196" s="50" t="s">
        <v>436</v>
      </c>
      <c r="D196" s="51">
        <f t="shared" ref="D196:E196" si="44">D197+D202+D210</f>
        <v>1062.77</v>
      </c>
      <c r="E196" s="51">
        <f t="shared" si="44"/>
        <v>1258.33</v>
      </c>
      <c r="F196" s="52">
        <f t="shared" si="31"/>
        <v>118.40097104735736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1062.77</v>
      </c>
      <c r="E210" s="51">
        <f t="shared" si="47"/>
        <v>1258.33</v>
      </c>
      <c r="F210" s="52">
        <f t="shared" si="31"/>
        <v>118.40097104735736</v>
      </c>
    </row>
    <row r="211" spans="1:6" ht="12.75" customHeight="1" x14ac:dyDescent="0.2">
      <c r="A211" s="53">
        <v>3431</v>
      </c>
      <c r="B211" s="232" t="s">
        <v>465</v>
      </c>
      <c r="C211" s="50" t="s">
        <v>466</v>
      </c>
      <c r="D211" s="242">
        <v>1062.77</v>
      </c>
      <c r="E211" s="242">
        <v>1048.03</v>
      </c>
      <c r="F211" s="52">
        <f t="shared" si="31"/>
        <v>98.613058328707055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210.3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541.1</v>
      </c>
      <c r="E263" s="51">
        <f t="shared" si="68"/>
        <v>560.91</v>
      </c>
      <c r="F263" s="52">
        <f t="shared" ref="F263:F267" si="69">IF(D263&lt;&gt;0,IF(E263/D263&gt;=100,"&gt;&gt;100",E263/D263*100),"-")</f>
        <v>103.66106080206985</v>
      </c>
    </row>
    <row r="264" spans="1:6" ht="12.75" customHeight="1" x14ac:dyDescent="0.2">
      <c r="A264" s="53">
        <v>381</v>
      </c>
      <c r="B264" s="85" t="s">
        <v>567</v>
      </c>
      <c r="C264" s="50" t="s">
        <v>568</v>
      </c>
      <c r="D264" s="51">
        <f t="shared" ref="D264:E264" si="70">SUM(D265:D267)</f>
        <v>541.1</v>
      </c>
      <c r="E264" s="51">
        <f t="shared" si="70"/>
        <v>560.91</v>
      </c>
      <c r="F264" s="52">
        <f t="shared" si="69"/>
        <v>103.66106080206985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541.1</v>
      </c>
      <c r="E266" s="242">
        <v>560.91</v>
      </c>
      <c r="F266" s="52">
        <f t="shared" si="69"/>
        <v>103.66106080206985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823174.59</v>
      </c>
      <c r="E289" s="51">
        <f t="shared" si="79"/>
        <v>1022426.2000000001</v>
      </c>
      <c r="F289" s="52">
        <f t="shared" si="76"/>
        <v>124.20526731759298</v>
      </c>
    </row>
    <row r="290" spans="1:6" ht="12.75" customHeight="1" x14ac:dyDescent="0.2">
      <c r="A290" s="53" t="s">
        <v>608</v>
      </c>
      <c r="B290" s="85" t="s">
        <v>619</v>
      </c>
      <c r="C290" s="50" t="s">
        <v>620</v>
      </c>
      <c r="D290" s="51">
        <f>IF(D6&gt;=D289,D6-D289,0)</f>
        <v>0</v>
      </c>
      <c r="E290" s="51">
        <f>IF(E6&gt;=E289,E6-E289,0)</f>
        <v>16546.619999999995</v>
      </c>
      <c r="F290" s="52" t="str">
        <f t="shared" si="76"/>
        <v>-</v>
      </c>
    </row>
    <row r="291" spans="1:6" ht="12.75" customHeight="1" x14ac:dyDescent="0.2">
      <c r="A291" s="53" t="s">
        <v>608</v>
      </c>
      <c r="B291" s="85" t="s">
        <v>621</v>
      </c>
      <c r="C291" s="50" t="s">
        <v>622</v>
      </c>
      <c r="D291" s="51">
        <f>IF(D289&gt;=D6,D289-D6,0)</f>
        <v>14770.409999999916</v>
      </c>
      <c r="E291" s="51">
        <f>IF(E289&gt;=E6,E289-E6,0)</f>
        <v>0</v>
      </c>
      <c r="F291" s="52">
        <f t="shared" si="76"/>
        <v>0</v>
      </c>
    </row>
    <row r="292" spans="1:6" ht="12.75" customHeight="1" x14ac:dyDescent="0.2">
      <c r="A292" s="53">
        <v>92211</v>
      </c>
      <c r="B292" s="85" t="s">
        <v>623</v>
      </c>
      <c r="C292" s="50" t="s">
        <v>624</v>
      </c>
      <c r="D292" s="242">
        <v>14119.08</v>
      </c>
      <c r="E292" s="242">
        <v>0</v>
      </c>
      <c r="F292" s="52">
        <f t="shared" si="76"/>
        <v>0</v>
      </c>
    </row>
    <row r="293" spans="1:6" ht="12.75" customHeight="1" x14ac:dyDescent="0.2">
      <c r="A293" s="53">
        <v>92221</v>
      </c>
      <c r="B293" s="85" t="s">
        <v>625</v>
      </c>
      <c r="C293" s="50" t="s">
        <v>626</v>
      </c>
      <c r="D293" s="242">
        <v>0</v>
      </c>
      <c r="E293" s="242">
        <v>12021.11</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6573.08</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6573.08</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6573.08</v>
      </c>
      <c r="E369" s="51">
        <f t="shared" si="101"/>
        <v>0</v>
      </c>
      <c r="F369" s="52">
        <f t="shared" si="81"/>
        <v>0</v>
      </c>
    </row>
    <row r="370" spans="1:6" ht="12.75" customHeight="1" x14ac:dyDescent="0.2">
      <c r="A370" s="53">
        <v>4221</v>
      </c>
      <c r="B370" s="85" t="s">
        <v>674</v>
      </c>
      <c r="C370" s="50" t="s">
        <v>766</v>
      </c>
      <c r="D370" s="242">
        <v>759.99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836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4977.09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6573.08</v>
      </c>
      <c r="E408" s="51">
        <f t="shared" si="111"/>
        <v>0</v>
      </c>
      <c r="F408" s="52">
        <f t="shared" si="81"/>
        <v>0</v>
      </c>
    </row>
    <row r="409" spans="1:6" ht="12.75" customHeight="1" x14ac:dyDescent="0.2">
      <c r="A409" s="53">
        <v>92212</v>
      </c>
      <c r="B409" s="85" t="s">
        <v>823</v>
      </c>
      <c r="C409" s="50" t="s">
        <v>824</v>
      </c>
      <c r="D409" s="242">
        <v>0</v>
      </c>
      <c r="E409" s="242">
        <v>7.82</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808404.18</v>
      </c>
      <c r="E412" s="51">
        <f>E6+E298</f>
        <v>1038972.8200000001</v>
      </c>
      <c r="F412" s="52">
        <f t="shared" si="81"/>
        <v>128.52145569064228</v>
      </c>
    </row>
    <row r="413" spans="1:6" ht="12.75" customHeight="1" x14ac:dyDescent="0.2">
      <c r="A413" s="53" t="s">
        <v>608</v>
      </c>
      <c r="B413" s="85" t="s">
        <v>831</v>
      </c>
      <c r="C413" s="50" t="s">
        <v>832</v>
      </c>
      <c r="D413" s="51">
        <f t="shared" ref="D413:E413" si="112">D289+D350</f>
        <v>829747.66999999993</v>
      </c>
      <c r="E413" s="51">
        <f t="shared" si="112"/>
        <v>1022426.2000000001</v>
      </c>
      <c r="F413" s="52">
        <f t="shared" si="81"/>
        <v>123.22134029011495</v>
      </c>
    </row>
    <row r="414" spans="1:6" ht="12.75" customHeight="1" x14ac:dyDescent="0.2">
      <c r="A414" s="53" t="s">
        <v>608</v>
      </c>
      <c r="B414" s="85" t="s">
        <v>833</v>
      </c>
      <c r="C414" s="50" t="s">
        <v>834</v>
      </c>
      <c r="D414" s="51">
        <f t="shared" ref="D414:E414" si="113">IF(D412&gt;=D413,D412-D413,0)</f>
        <v>0</v>
      </c>
      <c r="E414" s="51">
        <f t="shared" si="113"/>
        <v>16546.619999999995</v>
      </c>
      <c r="F414" s="52" t="str">
        <f t="shared" si="81"/>
        <v>-</v>
      </c>
    </row>
    <row r="415" spans="1:6" ht="12.75" customHeight="1" x14ac:dyDescent="0.2">
      <c r="A415" s="53" t="s">
        <v>608</v>
      </c>
      <c r="B415" s="85" t="s">
        <v>835</v>
      </c>
      <c r="C415" s="50" t="s">
        <v>836</v>
      </c>
      <c r="D415" s="51">
        <f t="shared" ref="D415:E415" si="114">IF(D413&gt;=D412,D413-D412,0)</f>
        <v>21343.489999999874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14119.08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12013.29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808404.18</v>
      </c>
      <c r="E639" s="51">
        <f t="shared" si="180"/>
        <v>1038972.8200000001</v>
      </c>
      <c r="F639" s="52">
        <f t="shared" si="119"/>
        <v>128.52145569064228</v>
      </c>
    </row>
    <row r="640" spans="1:6" ht="12.75" customHeight="1" x14ac:dyDescent="0.2">
      <c r="A640" s="53" t="s">
        <v>608</v>
      </c>
      <c r="B640" s="85" t="s">
        <v>1277</v>
      </c>
      <c r="C640" s="50" t="s">
        <v>1278</v>
      </c>
      <c r="D640" s="51">
        <f t="shared" ref="D640:E640" si="181">D413+D528</f>
        <v>829747.66999999993</v>
      </c>
      <c r="E640" s="51">
        <f t="shared" si="181"/>
        <v>1022426.2000000001</v>
      </c>
      <c r="F640" s="52">
        <f t="shared" si="119"/>
        <v>123.22134029011495</v>
      </c>
    </row>
    <row r="641" spans="1:6" ht="12.75" customHeight="1" x14ac:dyDescent="0.2">
      <c r="A641" s="53" t="s">
        <v>608</v>
      </c>
      <c r="B641" s="85" t="s">
        <v>1279</v>
      </c>
      <c r="C641" s="50" t="s">
        <v>1280</v>
      </c>
      <c r="D641" s="51">
        <f t="shared" ref="D641:E641" si="182">IF(D639&gt;=D640,D639-D640,0)</f>
        <v>0</v>
      </c>
      <c r="E641" s="51">
        <f t="shared" si="182"/>
        <v>16546.619999999995</v>
      </c>
      <c r="F641" s="52" t="str">
        <f t="shared" si="119"/>
        <v>-</v>
      </c>
    </row>
    <row r="642" spans="1:6" ht="12.75" customHeight="1" x14ac:dyDescent="0.2">
      <c r="A642" s="53" t="s">
        <v>608</v>
      </c>
      <c r="B642" s="85" t="s">
        <v>1281</v>
      </c>
      <c r="C642" s="50" t="s">
        <v>1282</v>
      </c>
      <c r="D642" s="51">
        <f t="shared" ref="D642:E642" si="183">IF(D640&gt;=D639,D640-D639,0)</f>
        <v>21343.489999999874</v>
      </c>
      <c r="E642" s="51">
        <f t="shared" si="183"/>
        <v>0</v>
      </c>
      <c r="F642" s="52">
        <f t="shared" si="119"/>
        <v>0</v>
      </c>
    </row>
    <row r="643" spans="1:6" ht="24" x14ac:dyDescent="0.2">
      <c r="A643" s="60" t="s">
        <v>1283</v>
      </c>
      <c r="B643" s="85" t="s">
        <v>1284</v>
      </c>
      <c r="C643" s="61" t="s">
        <v>1283</v>
      </c>
      <c r="D643" s="51">
        <f t="shared" ref="D643:E643" si="184">IF(D416-D417+D637-D638&gt;=0,D416-D417+D637-D638,0)</f>
        <v>14119.08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12013.29</v>
      </c>
      <c r="F644" s="52" t="str">
        <f t="shared" si="119"/>
        <v>-</v>
      </c>
    </row>
    <row r="645" spans="1:6" ht="24" x14ac:dyDescent="0.2">
      <c r="A645" s="53" t="s">
        <v>608</v>
      </c>
      <c r="B645" s="85" t="s">
        <v>1287</v>
      </c>
      <c r="C645" s="50" t="s">
        <v>1288</v>
      </c>
      <c r="D645" s="51">
        <f t="shared" ref="D645:E645" si="186">IF(D641+D643-D642-D644&gt;=0,D641+D643-D642-D644,0)</f>
        <v>0</v>
      </c>
      <c r="E645" s="51">
        <f t="shared" si="186"/>
        <v>4533.3299999999945</v>
      </c>
      <c r="F645" s="52" t="str">
        <f t="shared" si="119"/>
        <v>-</v>
      </c>
    </row>
    <row r="646" spans="1:6" ht="24" x14ac:dyDescent="0.2">
      <c r="A646" s="53" t="s">
        <v>608</v>
      </c>
      <c r="B646" s="85" t="s">
        <v>1289</v>
      </c>
      <c r="C646" s="50" t="s">
        <v>1290</v>
      </c>
      <c r="D646" s="51">
        <f t="shared" ref="D646:E646" si="187">IF(D642+D644-D641-D643&gt;=0,D642+D644-D641-D643,0)</f>
        <v>7224.4099999998743</v>
      </c>
      <c r="E646" s="51">
        <f t="shared" si="187"/>
        <v>0</v>
      </c>
      <c r="F646" s="52">
        <f t="shared" si="119"/>
        <v>0</v>
      </c>
    </row>
    <row r="647" spans="1:6" ht="24" x14ac:dyDescent="0.2">
      <c r="A647" s="55" t="s">
        <v>1291</v>
      </c>
      <c r="B647" s="233" t="s">
        <v>1292</v>
      </c>
      <c r="C647" s="56" t="s">
        <v>1291</v>
      </c>
      <c r="D647" s="243">
        <v>126366.1</v>
      </c>
      <c r="E647" s="243">
        <v>170441.76</v>
      </c>
      <c r="F647" s="57">
        <f t="shared" si="119"/>
        <v>134.8793386833969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128636.38</v>
      </c>
      <c r="E649" s="242">
        <v>145830.79</v>
      </c>
      <c r="F649" s="52">
        <f t="shared" ref="F649:F724" si="188">IF(D649&lt;&gt;0,IF(E649/D649&gt;=100,"&gt;&gt;100",E649/D649*100),"-")</f>
        <v>113.36667745158873</v>
      </c>
    </row>
    <row r="650" spans="1:6" ht="12.75" customHeight="1" x14ac:dyDescent="0.2">
      <c r="A650" s="53" t="s">
        <v>1296</v>
      </c>
      <c r="B650" s="85" t="s">
        <v>1297</v>
      </c>
      <c r="C650" s="50" t="s">
        <v>1296</v>
      </c>
      <c r="D650" s="242">
        <v>346399.48</v>
      </c>
      <c r="E650" s="242">
        <v>450173.01</v>
      </c>
      <c r="F650" s="52">
        <f t="shared" si="188"/>
        <v>129.95776148393756</v>
      </c>
    </row>
    <row r="651" spans="1:6" ht="12.75" customHeight="1" x14ac:dyDescent="0.2">
      <c r="A651" s="53" t="s">
        <v>1298</v>
      </c>
      <c r="B651" s="85" t="s">
        <v>1299</v>
      </c>
      <c r="C651" s="50" t="s">
        <v>1298</v>
      </c>
      <c r="D651" s="242">
        <v>341555.46</v>
      </c>
      <c r="E651" s="242">
        <v>407797.02</v>
      </c>
      <c r="F651" s="52">
        <f t="shared" si="188"/>
        <v>119.39408610244439</v>
      </c>
    </row>
    <row r="652" spans="1:6" ht="24" x14ac:dyDescent="0.2">
      <c r="A652" s="53">
        <v>11</v>
      </c>
      <c r="B652" s="85" t="s">
        <v>1300</v>
      </c>
      <c r="C652" s="50" t="s">
        <v>1301</v>
      </c>
      <c r="D652" s="51">
        <f t="shared" ref="D652:E652" si="189">+D649+D650-D651</f>
        <v>133480.39999999997</v>
      </c>
      <c r="E652" s="51">
        <f t="shared" si="189"/>
        <v>188206.78000000003</v>
      </c>
      <c r="F652" s="52">
        <f t="shared" si="188"/>
        <v>140.99956248258175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78</v>
      </c>
      <c r="E654" s="262">
        <v>77</v>
      </c>
      <c r="F654" s="52">
        <f t="shared" si="188"/>
        <v>98.71794871794873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68</v>
      </c>
      <c r="E656" s="262">
        <v>67</v>
      </c>
      <c r="F656" s="52">
        <f t="shared" si="188"/>
        <v>98.529411764705884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724008.37</v>
      </c>
      <c r="E675" s="242">
        <v>939833.7</v>
      </c>
      <c r="F675" s="52">
        <f t="shared" si="188"/>
        <v>129.80978382888031</v>
      </c>
    </row>
    <row r="676" spans="1:6" ht="24" x14ac:dyDescent="0.2">
      <c r="A676" s="53">
        <v>63613</v>
      </c>
      <c r="B676" s="232" t="s">
        <v>1349</v>
      </c>
      <c r="C676" s="50" t="s">
        <v>1350</v>
      </c>
      <c r="D676" s="242">
        <v>5264.35</v>
      </c>
      <c r="E676" s="242">
        <v>5327.03</v>
      </c>
      <c r="F676" s="52">
        <f t="shared" si="188"/>
        <v>101.19065031770302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836</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5961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2151.59</v>
      </c>
      <c r="E716" s="242">
        <v>0</v>
      </c>
      <c r="F716" s="52">
        <f t="shared" si="188"/>
        <v>0</v>
      </c>
    </row>
    <row r="717" spans="1:6" ht="12.75" customHeight="1" x14ac:dyDescent="0.2">
      <c r="A717" s="53">
        <v>31215</v>
      </c>
      <c r="B717" s="85" t="s">
        <v>1413</v>
      </c>
      <c r="C717" s="50" t="s">
        <v>1414</v>
      </c>
      <c r="D717" s="242">
        <v>1908.11</v>
      </c>
      <c r="E717" s="242">
        <v>1765.76</v>
      </c>
      <c r="F717" s="52">
        <f t="shared" si="188"/>
        <v>92.539738275047043</v>
      </c>
    </row>
    <row r="718" spans="1:6" ht="12.75" customHeight="1" x14ac:dyDescent="0.2">
      <c r="A718" s="53">
        <v>32121</v>
      </c>
      <c r="B718" s="85" t="s">
        <v>1415</v>
      </c>
      <c r="C718" s="50" t="s">
        <v>1416</v>
      </c>
      <c r="D718" s="242">
        <v>26879.34</v>
      </c>
      <c r="E718" s="242">
        <v>28784.44</v>
      </c>
      <c r="F718" s="52">
        <f t="shared" si="188"/>
        <v>107.08759962112164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2476.65</v>
      </c>
      <c r="E720" s="242">
        <v>3273</v>
      </c>
      <c r="F720" s="52">
        <f t="shared" si="188"/>
        <v>132.15432136151657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310.25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62" sqref="D6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156214.66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1062880.1199999999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983454.21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79425.91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78122.64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1303.27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1037202.37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949270.39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87931.98000000001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86620.41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1311.57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181892.4099999998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5909.24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5909.24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5907.58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5907.58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1.66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175983.16999999998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4888.59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171094.58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18104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2024-07-09T08:34:10Z</cp:lastPrinted>
  <dcterms:created xsi:type="dcterms:W3CDTF">2022-04-01T05:14:30Z</dcterms:created>
  <dcterms:modified xsi:type="dcterms:W3CDTF">2024-07-09T08:34:14Z</dcterms:modified>
</cp:coreProperties>
</file>