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Moji Dokumenti_1\financijski izvještaji 2025\izvještaj 1.1.-31.3.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E328" i="9" s="1"/>
  <c r="B328" i="9" s="1"/>
  <c r="G328" i="9"/>
  <c r="F328" i="9"/>
  <c r="H327" i="9"/>
  <c r="G327" i="9"/>
  <c r="E327" i="9" s="1"/>
  <c r="B327" i="9" s="1"/>
  <c r="F327" i="9"/>
  <c r="H326" i="9"/>
  <c r="G326" i="9"/>
  <c r="F326" i="9"/>
  <c r="H325" i="9"/>
  <c r="G325" i="9"/>
  <c r="F325" i="9"/>
  <c r="E325" i="9"/>
  <c r="B325" i="9" s="1"/>
  <c r="H324" i="9"/>
  <c r="E324" i="9" s="1"/>
  <c r="G324" i="9"/>
  <c r="F324" i="9"/>
  <c r="H323" i="9"/>
  <c r="G323" i="9"/>
  <c r="E323" i="9" s="1"/>
  <c r="B323" i="9" s="1"/>
  <c r="F323" i="9"/>
  <c r="H322" i="9"/>
  <c r="G322" i="9"/>
  <c r="E322" i="9" s="1"/>
  <c r="B322" i="9" s="1"/>
  <c r="F322" i="9"/>
  <c r="H321" i="9"/>
  <c r="G321" i="9"/>
  <c r="F321" i="9"/>
  <c r="E321" i="9"/>
  <c r="B321" i="9" s="1"/>
  <c r="H320" i="9"/>
  <c r="E320" i="9" s="1"/>
  <c r="B320" i="9" s="1"/>
  <c r="G320" i="9"/>
  <c r="F320" i="9"/>
  <c r="H319" i="9"/>
  <c r="G319" i="9"/>
  <c r="E319" i="9" s="1"/>
  <c r="B319" i="9" s="1"/>
  <c r="F319" i="9"/>
  <c r="H318" i="9"/>
  <c r="G318" i="9"/>
  <c r="F318" i="9"/>
  <c r="H317" i="9"/>
  <c r="G317" i="9"/>
  <c r="F317" i="9"/>
  <c r="E317" i="9"/>
  <c r="B317" i="9" s="1"/>
  <c r="F316" i="9"/>
  <c r="F315" i="9"/>
  <c r="F314" i="9"/>
  <c r="H313" i="9"/>
  <c r="G313" i="9"/>
  <c r="F313" i="9"/>
  <c r="E313" i="9"/>
  <c r="B313" i="9" s="1"/>
  <c r="H312" i="9"/>
  <c r="E312" i="9" s="1"/>
  <c r="B312" i="9" s="1"/>
  <c r="G312" i="9"/>
  <c r="F312" i="9"/>
  <c r="H311" i="9"/>
  <c r="G311" i="9"/>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H294" i="9"/>
  <c r="F294" i="9"/>
  <c r="E293" i="9"/>
  <c r="M292" i="9"/>
  <c r="L292" i="9"/>
  <c r="F292" i="9" s="1"/>
  <c r="E292" i="9"/>
  <c r="M291" i="9"/>
  <c r="L291" i="9"/>
  <c r="F291" i="9"/>
  <c r="E291" i="9"/>
  <c r="M290" i="9"/>
  <c r="L290" i="9"/>
  <c r="F290" i="9" s="1"/>
  <c r="E290" i="9"/>
  <c r="M289" i="9"/>
  <c r="L289" i="9"/>
  <c r="F289" i="9" s="1"/>
  <c r="B289" i="9" s="1"/>
  <c r="E289" i="9"/>
  <c r="M288" i="9"/>
  <c r="L288" i="9"/>
  <c r="F288" i="9" s="1"/>
  <c r="E288" i="9"/>
  <c r="B288" i="9" s="1"/>
  <c r="M287" i="9"/>
  <c r="L287" i="9"/>
  <c r="F287" i="9"/>
  <c r="E287" i="9"/>
  <c r="B287" i="9" s="1"/>
  <c r="M286" i="9"/>
  <c r="L286" i="9"/>
  <c r="F286" i="9" s="1"/>
  <c r="E286" i="9"/>
  <c r="B286" i="9" s="1"/>
  <c r="M285" i="9"/>
  <c r="L285" i="9"/>
  <c r="E285" i="9"/>
  <c r="M284" i="9"/>
  <c r="L284" i="9"/>
  <c r="F284" i="9" s="1"/>
  <c r="E284" i="9"/>
  <c r="M283" i="9"/>
  <c r="L283" i="9"/>
  <c r="F283" i="9"/>
  <c r="E283" i="9"/>
  <c r="M282" i="9"/>
  <c r="L282" i="9"/>
  <c r="F282" i="9" s="1"/>
  <c r="B282" i="9" s="1"/>
  <c r="E282" i="9"/>
  <c r="M281" i="9"/>
  <c r="L281" i="9"/>
  <c r="F281" i="9" s="1"/>
  <c r="B281" i="9" s="1"/>
  <c r="E281" i="9"/>
  <c r="M280" i="9"/>
  <c r="L280" i="9"/>
  <c r="F280" i="9"/>
  <c r="E280" i="9"/>
  <c r="B280" i="9" s="1"/>
  <c r="M279" i="9"/>
  <c r="L279" i="9"/>
  <c r="F279" i="9"/>
  <c r="E279" i="9"/>
  <c r="M278" i="9"/>
  <c r="L278" i="9"/>
  <c r="F278" i="9" s="1"/>
  <c r="B278" i="9" s="1"/>
  <c r="E278" i="9"/>
  <c r="M277" i="9"/>
  <c r="L277" i="9"/>
  <c r="E277" i="9"/>
  <c r="M276" i="9"/>
  <c r="F276" i="9" s="1"/>
  <c r="L276" i="9"/>
  <c r="E276" i="9"/>
  <c r="B276" i="9" s="1"/>
  <c r="M275" i="9"/>
  <c r="L275" i="9"/>
  <c r="F275" i="9"/>
  <c r="E275" i="9"/>
  <c r="B275" i="9" s="1"/>
  <c r="M274" i="9"/>
  <c r="L274" i="9"/>
  <c r="F274" i="9" s="1"/>
  <c r="B274" i="9" s="1"/>
  <c r="E274" i="9"/>
  <c r="M273" i="9"/>
  <c r="L273" i="9"/>
  <c r="F273" i="9" s="1"/>
  <c r="B273" i="9" s="1"/>
  <c r="E273" i="9"/>
  <c r="M272" i="9"/>
  <c r="L272" i="9"/>
  <c r="F272" i="9" s="1"/>
  <c r="E272" i="9"/>
  <c r="M271" i="9"/>
  <c r="L271" i="9"/>
  <c r="F271" i="9"/>
  <c r="E271" i="9"/>
  <c r="M270" i="9"/>
  <c r="L270" i="9"/>
  <c r="F270" i="9" s="1"/>
  <c r="B270" i="9" s="1"/>
  <c r="E270" i="9"/>
  <c r="M269" i="9"/>
  <c r="L269" i="9"/>
  <c r="E269" i="9"/>
  <c r="M268" i="9"/>
  <c r="L268" i="9"/>
  <c r="F268" i="9" s="1"/>
  <c r="E268" i="9"/>
  <c r="B268" i="9" s="1"/>
  <c r="M267" i="9"/>
  <c r="L267" i="9"/>
  <c r="F267" i="9"/>
  <c r="E267" i="9"/>
  <c r="B267" i="9" s="1"/>
  <c r="M266" i="9"/>
  <c r="L266" i="9"/>
  <c r="F266" i="9" s="1"/>
  <c r="B266" i="9" s="1"/>
  <c r="E266" i="9"/>
  <c r="M265" i="9"/>
  <c r="L265" i="9"/>
  <c r="F265" i="9" s="1"/>
  <c r="B265" i="9" s="1"/>
  <c r="E265" i="9"/>
  <c r="M264" i="9"/>
  <c r="L264" i="9"/>
  <c r="F264" i="9" s="1"/>
  <c r="E264" i="9"/>
  <c r="M263" i="9"/>
  <c r="L263" i="9"/>
  <c r="F263" i="9"/>
  <c r="B263" i="9" s="1"/>
  <c r="E263" i="9"/>
  <c r="M262" i="9"/>
  <c r="L262" i="9"/>
  <c r="F262" i="9" s="1"/>
  <c r="E262" i="9"/>
  <c r="B262" i="9" s="1"/>
  <c r="M261" i="9"/>
  <c r="L261" i="9"/>
  <c r="E261" i="9"/>
  <c r="M260" i="9"/>
  <c r="L260" i="9"/>
  <c r="F260" i="9" s="1"/>
  <c r="E260" i="9"/>
  <c r="B260" i="9" s="1"/>
  <c r="M259" i="9"/>
  <c r="L259" i="9"/>
  <c r="F259" i="9"/>
  <c r="B259" i="9" s="1"/>
  <c r="E259" i="9"/>
  <c r="M258" i="9"/>
  <c r="L258" i="9"/>
  <c r="F258" i="9" s="1"/>
  <c r="E258" i="9"/>
  <c r="M257" i="9"/>
  <c r="L257" i="9"/>
  <c r="F257" i="9" s="1"/>
  <c r="B257" i="9" s="1"/>
  <c r="E257" i="9"/>
  <c r="M256" i="9"/>
  <c r="L256" i="9"/>
  <c r="F256" i="9" s="1"/>
  <c r="E256" i="9"/>
  <c r="M255" i="9"/>
  <c r="L255" i="9"/>
  <c r="F255" i="9"/>
  <c r="B255" i="9" s="1"/>
  <c r="E255" i="9"/>
  <c r="M254" i="9"/>
  <c r="L254" i="9"/>
  <c r="F254" i="9" s="1"/>
  <c r="B254" i="9" s="1"/>
  <c r="E254" i="9"/>
  <c r="M253" i="9"/>
  <c r="L253" i="9"/>
  <c r="E253" i="9"/>
  <c r="M252" i="9"/>
  <c r="L252" i="9"/>
  <c r="F252" i="9" s="1"/>
  <c r="E252" i="9"/>
  <c r="B252" i="9" s="1"/>
  <c r="M251" i="9"/>
  <c r="L251" i="9"/>
  <c r="F251" i="9"/>
  <c r="B251" i="9" s="1"/>
  <c r="E251" i="9"/>
  <c r="M250" i="9"/>
  <c r="L250" i="9"/>
  <c r="F250" i="9" s="1"/>
  <c r="B250" i="9" s="1"/>
  <c r="E250" i="9"/>
  <c r="M249" i="9"/>
  <c r="L249" i="9"/>
  <c r="E249" i="9"/>
  <c r="M248" i="9"/>
  <c r="F248" i="9" s="1"/>
  <c r="L248" i="9"/>
  <c r="E248" i="9"/>
  <c r="M247" i="9"/>
  <c r="L247" i="9"/>
  <c r="F247" i="9"/>
  <c r="B247" i="9" s="1"/>
  <c r="E247" i="9"/>
  <c r="M246" i="9"/>
  <c r="L246" i="9"/>
  <c r="F246" i="9" s="1"/>
  <c r="B246" i="9" s="1"/>
  <c r="E246" i="9"/>
  <c r="M245" i="9"/>
  <c r="L245" i="9"/>
  <c r="E245" i="9"/>
  <c r="M244" i="9"/>
  <c r="L244" i="9"/>
  <c r="E244" i="9"/>
  <c r="M243" i="9"/>
  <c r="F243" i="9" s="1"/>
  <c r="B243" i="9" s="1"/>
  <c r="L243" i="9"/>
  <c r="E243" i="9"/>
  <c r="M242" i="9"/>
  <c r="L242" i="9"/>
  <c r="F242" i="9" s="1"/>
  <c r="E242" i="9"/>
  <c r="M241" i="9"/>
  <c r="F241" i="9" s="1"/>
  <c r="B241" i="9" s="1"/>
  <c r="L241" i="9"/>
  <c r="E241" i="9"/>
  <c r="M240" i="9"/>
  <c r="L240" i="9"/>
  <c r="F240" i="9" s="1"/>
  <c r="E240" i="9"/>
  <c r="M239" i="9"/>
  <c r="L239" i="9"/>
  <c r="F239" i="9"/>
  <c r="B239" i="9" s="1"/>
  <c r="E239" i="9"/>
  <c r="M238" i="9"/>
  <c r="L238" i="9"/>
  <c r="E238" i="9"/>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G171" i="9"/>
  <c r="F171" i="9"/>
  <c r="E171" i="9"/>
  <c r="B171" i="9" s="1"/>
  <c r="H170" i="9"/>
  <c r="G170" i="9"/>
  <c r="E170" i="9" s="1"/>
  <c r="F170" i="9"/>
  <c r="H169" i="9"/>
  <c r="G169" i="9"/>
  <c r="F169" i="9"/>
  <c r="H168" i="9"/>
  <c r="E168" i="9" s="1"/>
  <c r="B168" i="9" s="1"/>
  <c r="G168" i="9"/>
  <c r="F168" i="9"/>
  <c r="H167" i="9"/>
  <c r="G167" i="9"/>
  <c r="F167" i="9"/>
  <c r="E167" i="9"/>
  <c r="B167" i="9" s="1"/>
  <c r="H166" i="9"/>
  <c r="G166" i="9"/>
  <c r="E166" i="9" s="1"/>
  <c r="F166" i="9"/>
  <c r="H165" i="9"/>
  <c r="G165" i="9"/>
  <c r="F165" i="9"/>
  <c r="H164" i="9"/>
  <c r="E164" i="9" s="1"/>
  <c r="B164" i="9" s="1"/>
  <c r="G164" i="9"/>
  <c r="F164" i="9"/>
  <c r="H163" i="9"/>
  <c r="G163" i="9"/>
  <c r="F163" i="9"/>
  <c r="E163" i="9"/>
  <c r="B163" i="9" s="1"/>
  <c r="H162" i="9"/>
  <c r="G162" i="9"/>
  <c r="E162" i="9" s="1"/>
  <c r="F162" i="9"/>
  <c r="H161" i="9"/>
  <c r="G161" i="9"/>
  <c r="F161" i="9"/>
  <c r="H160" i="9"/>
  <c r="E160" i="9" s="1"/>
  <c r="B160" i="9" s="1"/>
  <c r="G160" i="9"/>
  <c r="F160" i="9"/>
  <c r="H159" i="9"/>
  <c r="G159" i="9"/>
  <c r="F159" i="9"/>
  <c r="E159" i="9"/>
  <c r="B159" i="9" s="1"/>
  <c r="H158" i="9"/>
  <c r="G158" i="9"/>
  <c r="E158" i="9" s="1"/>
  <c r="F158" i="9"/>
  <c r="H157" i="9"/>
  <c r="G157" i="9"/>
  <c r="F157"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E123" i="9" s="1"/>
  <c r="B123" i="9" s="1"/>
  <c r="G123" i="9"/>
  <c r="F123" i="9"/>
  <c r="H122" i="9"/>
  <c r="G122" i="9"/>
  <c r="F122" i="9"/>
  <c r="E122" i="9"/>
  <c r="B122" i="9" s="1"/>
  <c r="H121" i="9"/>
  <c r="G121" i="9"/>
  <c r="F121" i="9"/>
  <c r="H120" i="9"/>
  <c r="G120" i="9"/>
  <c r="F120" i="9"/>
  <c r="E120" i="9"/>
  <c r="B120" i="9" s="1"/>
  <c r="H119" i="9"/>
  <c r="G119" i="9"/>
  <c r="F119" i="9"/>
  <c r="E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F105" i="9"/>
  <c r="B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G59" i="9"/>
  <c r="E59" i="9" s="1"/>
  <c r="B59" i="9" s="1"/>
  <c r="F59" i="9"/>
  <c r="H58" i="9"/>
  <c r="E58" i="9" s="1"/>
  <c r="B58" i="9" s="1"/>
  <c r="G58" i="9"/>
  <c r="F58" i="9"/>
  <c r="H57" i="9"/>
  <c r="G57" i="9"/>
  <c r="E57" i="9" s="1"/>
  <c r="B57" i="9" s="1"/>
  <c r="F57" i="9"/>
  <c r="H56" i="9"/>
  <c r="G56" i="9"/>
  <c r="F56" i="9"/>
  <c r="H55" i="9"/>
  <c r="G55" i="9"/>
  <c r="E55" i="9" s="1"/>
  <c r="B55" i="9" s="1"/>
  <c r="F55" i="9"/>
  <c r="H54" i="9"/>
  <c r="E54" i="9" s="1"/>
  <c r="B54" i="9" s="1"/>
  <c r="G54" i="9"/>
  <c r="F54" i="9"/>
  <c r="H53" i="9"/>
  <c r="G53" i="9"/>
  <c r="E53" i="9" s="1"/>
  <c r="B53" i="9" s="1"/>
  <c r="F53" i="9"/>
  <c r="H52" i="9"/>
  <c r="G52" i="9"/>
  <c r="E52" i="9" s="1"/>
  <c r="B52" i="9" s="1"/>
  <c r="F52" i="9"/>
  <c r="H51" i="9"/>
  <c r="G51" i="9"/>
  <c r="F51" i="9"/>
  <c r="H50" i="9"/>
  <c r="E50" i="9" s="1"/>
  <c r="B50" i="9" s="1"/>
  <c r="G50" i="9"/>
  <c r="F50" i="9"/>
  <c r="H49" i="9"/>
  <c r="G49" i="9"/>
  <c r="F49" i="9"/>
  <c r="H48" i="9"/>
  <c r="G48" i="9"/>
  <c r="F48" i="9"/>
  <c r="H47" i="9"/>
  <c r="G47" i="9"/>
  <c r="E47" i="9" s="1"/>
  <c r="B47" i="9" s="1"/>
  <c r="F47" i="9"/>
  <c r="H46" i="9"/>
  <c r="E46" i="9" s="1"/>
  <c r="B46" i="9" s="1"/>
  <c r="G46" i="9"/>
  <c r="F46" i="9"/>
  <c r="H45" i="9"/>
  <c r="G45" i="9"/>
  <c r="E45" i="9" s="1"/>
  <c r="B45" i="9" s="1"/>
  <c r="F45" i="9"/>
  <c r="H44" i="9"/>
  <c r="G44" i="9"/>
  <c r="E44" i="9" s="1"/>
  <c r="B44" i="9" s="1"/>
  <c r="F44" i="9"/>
  <c r="H43" i="9"/>
  <c r="G43" i="9"/>
  <c r="E43" i="9" s="1"/>
  <c r="B43" i="9" s="1"/>
  <c r="F43" i="9"/>
  <c r="H42" i="9"/>
  <c r="E42" i="9" s="1"/>
  <c r="B42" i="9" s="1"/>
  <c r="G42" i="9"/>
  <c r="F42" i="9"/>
  <c r="H41" i="9"/>
  <c r="G41" i="9"/>
  <c r="E41" i="9" s="1"/>
  <c r="B41" i="9" s="1"/>
  <c r="F41" i="9"/>
  <c r="H40" i="9"/>
  <c r="G40" i="9"/>
  <c r="E40" i="9" s="1"/>
  <c r="B40" i="9" s="1"/>
  <c r="F40" i="9"/>
  <c r="H39" i="9"/>
  <c r="G39" i="9"/>
  <c r="E39" i="9" s="1"/>
  <c r="B39" i="9" s="1"/>
  <c r="F39" i="9"/>
  <c r="H38" i="9"/>
  <c r="E38" i="9" s="1"/>
  <c r="B38" i="9" s="1"/>
  <c r="G38" i="9"/>
  <c r="F38" i="9"/>
  <c r="H37" i="9"/>
  <c r="G37" i="9"/>
  <c r="E37" i="9" s="1"/>
  <c r="B37" i="9" s="1"/>
  <c r="F37" i="9"/>
  <c r="H36" i="9"/>
  <c r="G36" i="9"/>
  <c r="E36" i="9" s="1"/>
  <c r="B36" i="9" s="1"/>
  <c r="F36" i="9"/>
  <c r="H35" i="9"/>
  <c r="G35" i="9"/>
  <c r="E35" i="9" s="1"/>
  <c r="B35" i="9" s="1"/>
  <c r="F35" i="9"/>
  <c r="H34" i="9"/>
  <c r="G34" i="9"/>
  <c r="F34" i="9"/>
  <c r="H33" i="9"/>
  <c r="G33" i="9"/>
  <c r="E33" i="9" s="1"/>
  <c r="B33" i="9" s="1"/>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G27" i="9"/>
  <c r="E27" i="9" s="1"/>
  <c r="B27" i="9" s="1"/>
  <c r="F27" i="9"/>
  <c r="H26" i="9"/>
  <c r="E26" i="9" s="1"/>
  <c r="B26" i="9" s="1"/>
  <c r="G26" i="9"/>
  <c r="F26" i="9"/>
  <c r="H25" i="9"/>
  <c r="G25" i="9"/>
  <c r="E25" i="9" s="1"/>
  <c r="B25" i="9" s="1"/>
  <c r="F25" i="9"/>
  <c r="F24" i="9"/>
  <c r="F4" i="9"/>
  <c r="O3" i="9"/>
  <c r="I3" i="9"/>
  <c r="H3" i="9"/>
  <c r="G3" i="9"/>
  <c r="D104" i="8"/>
  <c r="D97" i="8"/>
  <c r="D92" i="8"/>
  <c r="D87" i="8"/>
  <c r="D82" i="8"/>
  <c r="D77" i="8"/>
  <c r="D72" i="8"/>
  <c r="D67" i="8"/>
  <c r="D62" i="8"/>
  <c r="D57" i="8"/>
  <c r="D51" i="8" s="1"/>
  <c r="D52" i="8"/>
  <c r="D46" i="8"/>
  <c r="D45" i="8"/>
  <c r="D37" i="8"/>
  <c r="D27" i="8"/>
  <c r="D25" i="8"/>
  <c r="D18" i="8"/>
  <c r="D8" i="8"/>
  <c r="D6" i="8"/>
  <c r="E44" i="7"/>
  <c r="D44" i="7"/>
  <c r="E39" i="7"/>
  <c r="D39" i="7"/>
  <c r="D38" i="7" s="1"/>
  <c r="E38" i="7"/>
  <c r="E30" i="7"/>
  <c r="D30" i="7"/>
  <c r="E23" i="7"/>
  <c r="E22" i="7" s="1"/>
  <c r="D23" i="7"/>
  <c r="D22" i="7"/>
  <c r="E14" i="7"/>
  <c r="D14" i="7"/>
  <c r="E7" i="7"/>
  <c r="D7" i="7"/>
  <c r="D6"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c r="F255" i="5" s="1"/>
  <c r="F254" i="5"/>
  <c r="F253" i="5"/>
  <c r="F252" i="5"/>
  <c r="E252" i="5"/>
  <c r="D252" i="5"/>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E647" i="4"/>
  <c r="D641" i="1" s="1"/>
  <c r="F642" i="4"/>
  <c r="F641" i="4"/>
  <c r="F638" i="4"/>
  <c r="F637" i="4"/>
  <c r="F636" i="4"/>
  <c r="E636" i="4"/>
  <c r="D636" i="4"/>
  <c r="F635" i="4"/>
  <c r="F634" i="4"/>
  <c r="F633" i="4"/>
  <c r="E633" i="4"/>
  <c r="D633" i="4"/>
  <c r="F632" i="4"/>
  <c r="F631" i="4"/>
  <c r="E630" i="4"/>
  <c r="D630" i="4"/>
  <c r="F628" i="4"/>
  <c r="F627" i="4"/>
  <c r="F626" i="4"/>
  <c r="F625" i="4"/>
  <c r="F624" i="4"/>
  <c r="F623" i="4"/>
  <c r="F622" i="4"/>
  <c r="E621" i="4"/>
  <c r="D615" i="1" s="1"/>
  <c r="H615" i="1" s="1"/>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D591" i="1" s="1"/>
  <c r="F596" i="4"/>
  <c r="F595" i="4"/>
  <c r="F594" i="4"/>
  <c r="E594" i="4"/>
  <c r="D594" i="4"/>
  <c r="F593" i="4"/>
  <c r="F592" i="4"/>
  <c r="F591" i="4"/>
  <c r="E591" i="4"/>
  <c r="D591" i="4"/>
  <c r="F590" i="4"/>
  <c r="F589" i="4"/>
  <c r="E589" i="4"/>
  <c r="D589" i="4"/>
  <c r="F588" i="4"/>
  <c r="F587" i="4"/>
  <c r="F586" i="4"/>
  <c r="E585" i="4"/>
  <c r="E584" i="4" s="1"/>
  <c r="D585" i="4"/>
  <c r="F583" i="4"/>
  <c r="F582" i="4"/>
  <c r="E581" i="4"/>
  <c r="D575" i="1" s="1"/>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1" i="1" s="1"/>
  <c r="D557" i="4"/>
  <c r="F557" i="4" s="1"/>
  <c r="F556" i="4"/>
  <c r="F555" i="4"/>
  <c r="F554" i="4"/>
  <c r="F553" i="4"/>
  <c r="F552" i="4"/>
  <c r="F551" i="4"/>
  <c r="F550" i="4"/>
  <c r="E550" i="4"/>
  <c r="D550" i="4"/>
  <c r="F549" i="4"/>
  <c r="F548" i="4"/>
  <c r="F547" i="4"/>
  <c r="F546" i="4"/>
  <c r="E545" i="4"/>
  <c r="D545" i="4"/>
  <c r="F544" i="4"/>
  <c r="F543" i="4"/>
  <c r="F542" i="4"/>
  <c r="E542" i="4"/>
  <c r="D536" i="1" s="1"/>
  <c r="D542" i="4"/>
  <c r="F541" i="4"/>
  <c r="F540" i="4"/>
  <c r="F539" i="4"/>
  <c r="F538" i="4"/>
  <c r="E537" i="4"/>
  <c r="D537" i="4"/>
  <c r="F537" i="4" s="1"/>
  <c r="D536" i="4"/>
  <c r="F534" i="4"/>
  <c r="F533" i="4"/>
  <c r="E532" i="4"/>
  <c r="D532" i="4"/>
  <c r="F532" i="4" s="1"/>
  <c r="F531" i="4"/>
  <c r="F530" i="4"/>
  <c r="E529" i="4"/>
  <c r="D529" i="4"/>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85" i="1" s="1"/>
  <c r="D491" i="4"/>
  <c r="F491" i="4" s="1"/>
  <c r="F490" i="4"/>
  <c r="F489" i="4"/>
  <c r="F488" i="4"/>
  <c r="E488" i="4"/>
  <c r="D488" i="4"/>
  <c r="F487" i="4"/>
  <c r="F486" i="4"/>
  <c r="F485" i="4"/>
  <c r="E485" i="4"/>
  <c r="D485" i="4"/>
  <c r="F484" i="4"/>
  <c r="F483" i="4"/>
  <c r="F482" i="4"/>
  <c r="F481" i="4"/>
  <c r="F480" i="4"/>
  <c r="E480" i="4"/>
  <c r="E479" i="4" s="1"/>
  <c r="D473" i="1" s="1"/>
  <c r="D480" i="4"/>
  <c r="D479" i="4"/>
  <c r="F479" i="4" s="1"/>
  <c r="F478" i="4"/>
  <c r="F477" i="4"/>
  <c r="F476" i="4"/>
  <c r="E476" i="4"/>
  <c r="D470" i="1" s="1"/>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46" i="1" s="1"/>
  <c r="D452" i="4"/>
  <c r="F451" i="4"/>
  <c r="F450" i="4"/>
  <c r="F449" i="4"/>
  <c r="F448" i="4"/>
  <c r="F447" i="4"/>
  <c r="F446" i="4"/>
  <c r="F445" i="4"/>
  <c r="E445" i="4"/>
  <c r="D445" i="4"/>
  <c r="F444" i="4"/>
  <c r="F443" i="4"/>
  <c r="F442" i="4"/>
  <c r="F441" i="4"/>
  <c r="F440" i="4"/>
  <c r="E440" i="4"/>
  <c r="D434" i="1" s="1"/>
  <c r="D440" i="4"/>
  <c r="F439" i="4"/>
  <c r="F438" i="4"/>
  <c r="F437" i="4"/>
  <c r="E437" i="4"/>
  <c r="D437" i="4"/>
  <c r="F436" i="4"/>
  <c r="F435" i="4"/>
  <c r="F434" i="4"/>
  <c r="F433" i="4"/>
  <c r="F432" i="4"/>
  <c r="E432" i="4"/>
  <c r="D432" i="4"/>
  <c r="D431" i="4"/>
  <c r="F431" i="4" s="1"/>
  <c r="F428" i="4"/>
  <c r="E428" i="4"/>
  <c r="D423" i="1" s="1"/>
  <c r="H423" i="1" s="1"/>
  <c r="D428" i="4"/>
  <c r="F427" i="4"/>
  <c r="E427" i="4"/>
  <c r="D427" i="4"/>
  <c r="E426" i="4"/>
  <c r="D426" i="4"/>
  <c r="F421" i="4"/>
  <c r="F420" i="4"/>
  <c r="F419" i="4"/>
  <c r="F416" i="4"/>
  <c r="F415" i="4"/>
  <c r="F414" i="4"/>
  <c r="F413" i="4"/>
  <c r="E412" i="4"/>
  <c r="D412" i="4"/>
  <c r="F412" i="4" s="1"/>
  <c r="F411" i="4"/>
  <c r="E410" i="4"/>
  <c r="D405" i="1" s="1"/>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2" i="4"/>
  <c r="F371" i="4"/>
  <c r="F370" i="4"/>
  <c r="F369" i="4"/>
  <c r="F368" i="4"/>
  <c r="F367" i="4"/>
  <c r="E366" i="4"/>
  <c r="D366" i="4"/>
  <c r="F366" i="4" s="1"/>
  <c r="F365" i="4"/>
  <c r="F364" i="4"/>
  <c r="F363" i="4"/>
  <c r="F362" i="4"/>
  <c r="E362" i="4"/>
  <c r="D362" i="4"/>
  <c r="D361" i="4" s="1"/>
  <c r="F361" i="4"/>
  <c r="F359" i="4"/>
  <c r="E358" i="4"/>
  <c r="D358" i="4"/>
  <c r="F358" i="4" s="1"/>
  <c r="F357" i="4"/>
  <c r="F356" i="4"/>
  <c r="F355" i="4"/>
  <c r="E355" i="4"/>
  <c r="D355" i="4"/>
  <c r="E354" i="4"/>
  <c r="D349" i="1" s="1"/>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E309" i="4" s="1"/>
  <c r="D314" i="4"/>
  <c r="F314" i="4" s="1"/>
  <c r="F313" i="4"/>
  <c r="F312" i="4"/>
  <c r="F311" i="4"/>
  <c r="F310" i="4"/>
  <c r="E310" i="4"/>
  <c r="D310" i="4"/>
  <c r="D309" i="4" s="1"/>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9" i="4"/>
  <c r="F269" i="4" s="1"/>
  <c r="F268" i="4"/>
  <c r="F267" i="4"/>
  <c r="F266" i="4"/>
  <c r="F265" i="4"/>
  <c r="F264" i="4"/>
  <c r="E263" i="4"/>
  <c r="E262" i="4" s="1"/>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E230" i="4" s="1"/>
  <c r="D226" i="1" s="1"/>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5" i="4" s="1"/>
  <c r="F163" i="4"/>
  <c r="F162" i="4"/>
  <c r="F161" i="4"/>
  <c r="E160" i="4"/>
  <c r="D156" i="1" s="1"/>
  <c r="D160" i="4"/>
  <c r="F159" i="4"/>
  <c r="F158" i="4"/>
  <c r="F157" i="4"/>
  <c r="F156" i="4"/>
  <c r="F155" i="4"/>
  <c r="E154" i="4"/>
  <c r="D150" i="1" s="1"/>
  <c r="D154" i="4"/>
  <c r="F151" i="4"/>
  <c r="F150" i="4"/>
  <c r="F149" i="4"/>
  <c r="F148" i="4"/>
  <c r="F147" i="4"/>
  <c r="F146" i="4"/>
  <c r="F145" i="4"/>
  <c r="F144" i="4"/>
  <c r="F143" i="4"/>
  <c r="F142" i="4"/>
  <c r="E141" i="4"/>
  <c r="D141" i="4"/>
  <c r="E140" i="4"/>
  <c r="F139" i="4"/>
  <c r="F138" i="4"/>
  <c r="F137" i="4"/>
  <c r="F136" i="4"/>
  <c r="E135" i="4"/>
  <c r="E134" i="4" s="1"/>
  <c r="D135" i="4"/>
  <c r="F133" i="4"/>
  <c r="F132" i="4"/>
  <c r="F131" i="4"/>
  <c r="F130" i="4"/>
  <c r="F129" i="4"/>
  <c r="E129" i="4"/>
  <c r="D129" i="4"/>
  <c r="F128" i="4"/>
  <c r="F127" i="4"/>
  <c r="E126" i="4"/>
  <c r="E125" i="4" s="1"/>
  <c r="D126" i="4"/>
  <c r="F126" i="4" s="1"/>
  <c r="D125" i="4"/>
  <c r="F125" i="4" s="1"/>
  <c r="F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D44" i="4"/>
  <c r="F43" i="4"/>
  <c r="E43" i="4"/>
  <c r="D43" i="4"/>
  <c r="F42" i="4"/>
  <c r="F41" i="4"/>
  <c r="F40" i="4"/>
  <c r="E39" i="4"/>
  <c r="D39" i="4"/>
  <c r="F39" i="4" s="1"/>
  <c r="F38" i="4"/>
  <c r="F37" i="4"/>
  <c r="E36" i="4"/>
  <c r="D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I32" i="3"/>
  <c r="G32" i="3"/>
  <c r="B32" i="3"/>
  <c r="G30" i="3"/>
  <c r="B30" i="3"/>
  <c r="H29" i="3"/>
  <c r="G29" i="3"/>
  <c r="B29" i="3"/>
  <c r="I28" i="3"/>
  <c r="H28" i="3"/>
  <c r="G28" i="3"/>
  <c r="B28" i="3"/>
  <c r="G27" i="3"/>
  <c r="B27" i="3"/>
  <c r="I26" i="3"/>
  <c r="H26" i="3"/>
  <c r="G26" i="3"/>
  <c r="B26" i="3"/>
  <c r="G24" i="3"/>
  <c r="B24" i="3"/>
  <c r="G23" i="3"/>
  <c r="B23" i="3"/>
  <c r="G22" i="3"/>
  <c r="B22" i="3"/>
  <c r="H21" i="3"/>
  <c r="G21" i="3"/>
  <c r="B21" i="3"/>
  <c r="G19" i="3"/>
  <c r="B19" i="3"/>
  <c r="G18" i="3"/>
  <c r="B18" i="3"/>
  <c r="G17" i="3"/>
  <c r="B17" i="3"/>
  <c r="G16" i="3"/>
  <c r="B16" i="3"/>
  <c r="H10" i="3" a="1"/>
  <c r="H10" i="3"/>
  <c r="L3" i="9" s="1"/>
  <c r="H1686" i="1"/>
  <c r="G1686" i="1"/>
  <c r="C1686" i="1"/>
  <c r="C1685" i="1"/>
  <c r="C1684" i="1"/>
  <c r="H1684" i="1" s="1"/>
  <c r="H1683" i="1"/>
  <c r="G1683" i="1"/>
  <c r="C1683" i="1"/>
  <c r="H1682" i="1"/>
  <c r="G1682" i="1"/>
  <c r="C1682" i="1"/>
  <c r="C1681" i="1"/>
  <c r="C1680" i="1"/>
  <c r="H1680" i="1" s="1"/>
  <c r="H1679" i="1"/>
  <c r="G1679" i="1"/>
  <c r="C1679" i="1"/>
  <c r="H1678" i="1"/>
  <c r="G1678" i="1"/>
  <c r="C1678" i="1"/>
  <c r="C1677" i="1"/>
  <c r="C1676" i="1"/>
  <c r="H1676" i="1" s="1"/>
  <c r="H1675" i="1"/>
  <c r="G1675" i="1"/>
  <c r="C1675" i="1"/>
  <c r="H1674" i="1"/>
  <c r="G1674" i="1"/>
  <c r="C1674" i="1"/>
  <c r="C1673" i="1"/>
  <c r="C1672" i="1"/>
  <c r="H1672" i="1" s="1"/>
  <c r="H1671" i="1"/>
  <c r="G1671" i="1"/>
  <c r="C1671" i="1"/>
  <c r="H1670" i="1"/>
  <c r="G1670" i="1"/>
  <c r="C1670" i="1"/>
  <c r="C1669" i="1"/>
  <c r="C1668" i="1"/>
  <c r="H1668" i="1" s="1"/>
  <c r="H1667" i="1"/>
  <c r="G1667" i="1"/>
  <c r="C1667" i="1"/>
  <c r="H1666" i="1"/>
  <c r="G1666" i="1"/>
  <c r="C1666" i="1"/>
  <c r="C1665" i="1"/>
  <c r="C1664" i="1"/>
  <c r="H1664" i="1" s="1"/>
  <c r="H1663" i="1"/>
  <c r="G1663" i="1"/>
  <c r="C1663" i="1"/>
  <c r="H1662" i="1"/>
  <c r="G1662" i="1"/>
  <c r="C1662" i="1"/>
  <c r="C1661" i="1"/>
  <c r="C1660" i="1"/>
  <c r="H1660" i="1" s="1"/>
  <c r="H1659" i="1"/>
  <c r="G1659" i="1"/>
  <c r="C1659" i="1"/>
  <c r="H1658" i="1"/>
  <c r="G1658" i="1"/>
  <c r="C1658" i="1"/>
  <c r="C1657" i="1"/>
  <c r="C1656" i="1"/>
  <c r="H1656" i="1" s="1"/>
  <c r="H1655" i="1"/>
  <c r="G1655" i="1"/>
  <c r="C1655" i="1"/>
  <c r="H1654" i="1"/>
  <c r="G1654" i="1"/>
  <c r="C1654" i="1"/>
  <c r="C1653" i="1"/>
  <c r="C1652" i="1"/>
  <c r="H1652" i="1" s="1"/>
  <c r="H1651" i="1"/>
  <c r="G1651" i="1"/>
  <c r="C1651" i="1"/>
  <c r="H1650" i="1"/>
  <c r="G1650" i="1"/>
  <c r="C1650" i="1"/>
  <c r="C1649" i="1"/>
  <c r="C1648" i="1"/>
  <c r="H1648" i="1" s="1"/>
  <c r="H1647" i="1"/>
  <c r="G1647" i="1"/>
  <c r="C1647" i="1"/>
  <c r="H1646" i="1"/>
  <c r="G1646" i="1"/>
  <c r="C1646" i="1"/>
  <c r="C1645" i="1"/>
  <c r="C1644" i="1"/>
  <c r="H1644" i="1" s="1"/>
  <c r="H1643" i="1"/>
  <c r="G1643" i="1"/>
  <c r="C1643" i="1"/>
  <c r="H1642" i="1"/>
  <c r="G1642" i="1"/>
  <c r="C1642" i="1"/>
  <c r="C1641" i="1"/>
  <c r="C1640" i="1"/>
  <c r="H1640" i="1" s="1"/>
  <c r="H1639" i="1"/>
  <c r="G1639" i="1"/>
  <c r="C1639" i="1"/>
  <c r="H1638" i="1"/>
  <c r="G1638" i="1"/>
  <c r="C1638" i="1"/>
  <c r="C1637" i="1"/>
  <c r="C1636" i="1"/>
  <c r="H1636" i="1" s="1"/>
  <c r="H1635" i="1"/>
  <c r="G1635" i="1"/>
  <c r="C1635" i="1"/>
  <c r="H1634" i="1"/>
  <c r="G1634" i="1"/>
  <c r="C1634" i="1"/>
  <c r="C1633" i="1"/>
  <c r="C1632" i="1"/>
  <c r="H1632" i="1" s="1"/>
  <c r="H1631" i="1"/>
  <c r="G1631" i="1"/>
  <c r="C1631" i="1"/>
  <c r="H1630" i="1"/>
  <c r="G1630" i="1"/>
  <c r="C1630" i="1"/>
  <c r="C1629" i="1"/>
  <c r="C1628" i="1"/>
  <c r="H1628" i="1" s="1"/>
  <c r="H1627" i="1"/>
  <c r="G1627" i="1"/>
  <c r="C1627" i="1"/>
  <c r="H1626" i="1"/>
  <c r="G1626" i="1"/>
  <c r="C1626" i="1"/>
  <c r="C1625" i="1"/>
  <c r="C1624" i="1"/>
  <c r="H1624" i="1" s="1"/>
  <c r="H1623" i="1"/>
  <c r="G1623" i="1"/>
  <c r="C1623" i="1"/>
  <c r="C1620" i="1"/>
  <c r="H1620" i="1" s="1"/>
  <c r="H1619" i="1"/>
  <c r="G1619" i="1"/>
  <c r="C1619" i="1"/>
  <c r="H1618" i="1"/>
  <c r="G1618" i="1"/>
  <c r="C1618" i="1"/>
  <c r="C1617" i="1"/>
  <c r="C1616" i="1"/>
  <c r="H1616" i="1" s="1"/>
  <c r="H1615" i="1"/>
  <c r="G1615" i="1"/>
  <c r="C1615" i="1"/>
  <c r="H1614" i="1"/>
  <c r="G1614" i="1"/>
  <c r="C1614" i="1"/>
  <c r="C1613" i="1"/>
  <c r="C1612" i="1"/>
  <c r="H1612" i="1" s="1"/>
  <c r="H1611" i="1"/>
  <c r="G1611" i="1"/>
  <c r="C1611" i="1"/>
  <c r="H1610" i="1"/>
  <c r="G1610" i="1"/>
  <c r="C1610" i="1"/>
  <c r="C1609" i="1"/>
  <c r="C1608" i="1"/>
  <c r="H1608" i="1" s="1"/>
  <c r="H1607" i="1"/>
  <c r="G1607" i="1"/>
  <c r="C1607" i="1"/>
  <c r="H1606" i="1"/>
  <c r="G1606" i="1"/>
  <c r="C1606" i="1"/>
  <c r="C1605" i="1"/>
  <c r="C1604" i="1"/>
  <c r="H1604" i="1" s="1"/>
  <c r="H1603" i="1"/>
  <c r="G1603" i="1"/>
  <c r="C1603" i="1"/>
  <c r="H1602" i="1"/>
  <c r="G1602" i="1"/>
  <c r="C1602" i="1"/>
  <c r="C1601" i="1"/>
  <c r="C1600" i="1"/>
  <c r="H1600" i="1" s="1"/>
  <c r="H1599" i="1"/>
  <c r="G1599" i="1"/>
  <c r="C1599" i="1"/>
  <c r="H1598" i="1"/>
  <c r="G1598" i="1"/>
  <c r="C1598" i="1"/>
  <c r="C1597" i="1"/>
  <c r="C1596" i="1"/>
  <c r="H1596" i="1" s="1"/>
  <c r="H1595" i="1"/>
  <c r="G1595" i="1"/>
  <c r="C1595" i="1"/>
  <c r="H1594" i="1"/>
  <c r="G1594" i="1"/>
  <c r="C1594" i="1"/>
  <c r="C1593" i="1"/>
  <c r="C1592" i="1"/>
  <c r="H1592" i="1" s="1"/>
  <c r="H1591" i="1"/>
  <c r="G1591" i="1"/>
  <c r="C1591" i="1"/>
  <c r="H1590" i="1"/>
  <c r="G1590" i="1"/>
  <c r="C1590" i="1"/>
  <c r="C1589" i="1"/>
  <c r="C1588" i="1"/>
  <c r="H1588" i="1" s="1"/>
  <c r="H1587" i="1"/>
  <c r="G1587" i="1"/>
  <c r="C1587" i="1"/>
  <c r="H1586" i="1"/>
  <c r="G1586" i="1"/>
  <c r="C1586" i="1"/>
  <c r="C1585" i="1"/>
  <c r="C1584" i="1"/>
  <c r="H1584" i="1" s="1"/>
  <c r="H1583" i="1"/>
  <c r="G1583" i="1"/>
  <c r="C1583" i="1"/>
  <c r="H1582" i="1"/>
  <c r="G1582" i="1"/>
  <c r="C1582" i="1"/>
  <c r="H1581" i="1"/>
  <c r="D1581" i="1"/>
  <c r="C1581" i="1"/>
  <c r="G1581" i="1" s="1"/>
  <c r="D1580" i="1"/>
  <c r="G1580" i="1" s="1"/>
  <c r="C1580" i="1"/>
  <c r="H1579" i="1"/>
  <c r="D1579" i="1"/>
  <c r="C1579" i="1"/>
  <c r="G1579" i="1" s="1"/>
  <c r="I1579" i="1" s="1"/>
  <c r="D1578" i="1"/>
  <c r="G1578" i="1" s="1"/>
  <c r="C1578" i="1"/>
  <c r="H1578" i="1" s="1"/>
  <c r="D1577" i="1"/>
  <c r="G1577" i="1" s="1"/>
  <c r="C1577" i="1"/>
  <c r="H1576" i="1"/>
  <c r="D1576" i="1"/>
  <c r="C1576" i="1"/>
  <c r="G1576" i="1" s="1"/>
  <c r="I1576" i="1" s="1"/>
  <c r="D1575" i="1"/>
  <c r="G1575" i="1" s="1"/>
  <c r="C1575" i="1"/>
  <c r="H1575" i="1" s="1"/>
  <c r="H1574" i="1"/>
  <c r="D1574" i="1"/>
  <c r="C1574" i="1"/>
  <c r="G1574" i="1" s="1"/>
  <c r="D1573" i="1"/>
  <c r="G1573" i="1" s="1"/>
  <c r="C1573" i="1"/>
  <c r="D1572" i="1"/>
  <c r="G1572" i="1" s="1"/>
  <c r="C1572" i="1"/>
  <c r="H1572" i="1" s="1"/>
  <c r="D1571" i="1"/>
  <c r="G1571" i="1" s="1"/>
  <c r="C1571" i="1"/>
  <c r="H1570" i="1"/>
  <c r="D1570" i="1"/>
  <c r="C1570" i="1"/>
  <c r="G1570" i="1" s="1"/>
  <c r="I1570" i="1" s="1"/>
  <c r="D1569" i="1"/>
  <c r="G1569" i="1" s="1"/>
  <c r="C1569" i="1"/>
  <c r="H1569" i="1" s="1"/>
  <c r="H1568" i="1"/>
  <c r="D1568" i="1"/>
  <c r="C1568" i="1"/>
  <c r="G1568" i="1" s="1"/>
  <c r="D1567" i="1"/>
  <c r="G1567" i="1" s="1"/>
  <c r="C1567" i="1"/>
  <c r="H1566" i="1"/>
  <c r="D1566" i="1"/>
  <c r="C1566" i="1"/>
  <c r="G1566" i="1" s="1"/>
  <c r="I1566" i="1" s="1"/>
  <c r="D1565" i="1"/>
  <c r="G1565" i="1" s="1"/>
  <c r="C1565" i="1"/>
  <c r="H1565" i="1" s="1"/>
  <c r="H1564" i="1"/>
  <c r="D1564" i="1"/>
  <c r="C1564" i="1"/>
  <c r="G1564" i="1" s="1"/>
  <c r="H1563" i="1"/>
  <c r="D1563" i="1"/>
  <c r="C1563" i="1"/>
  <c r="G1563" i="1" s="1"/>
  <c r="D1562" i="1"/>
  <c r="G1562" i="1" s="1"/>
  <c r="C1562" i="1"/>
  <c r="H1562" i="1" s="1"/>
  <c r="H1561" i="1"/>
  <c r="D1561" i="1"/>
  <c r="C1561" i="1"/>
  <c r="G1561" i="1" s="1"/>
  <c r="I1561" i="1" s="1"/>
  <c r="J1560" i="1"/>
  <c r="D1560" i="1"/>
  <c r="G1560" i="1" s="1"/>
  <c r="C1560" i="1"/>
  <c r="H1560" i="1" s="1"/>
  <c r="H1559" i="1"/>
  <c r="D1559" i="1"/>
  <c r="C1559" i="1"/>
  <c r="G1559" i="1" s="1"/>
  <c r="D1558" i="1"/>
  <c r="G1558" i="1" s="1"/>
  <c r="C1558" i="1"/>
  <c r="H1558" i="1" s="1"/>
  <c r="H1557" i="1"/>
  <c r="D1557" i="1"/>
  <c r="C1557" i="1"/>
  <c r="G1557" i="1" s="1"/>
  <c r="I1557" i="1" s="1"/>
  <c r="H1556" i="1"/>
  <c r="D1556" i="1"/>
  <c r="C1556" i="1"/>
  <c r="G1556" i="1" s="1"/>
  <c r="H1555" i="1"/>
  <c r="D1555" i="1"/>
  <c r="C1555" i="1"/>
  <c r="G1555" i="1" s="1"/>
  <c r="D1554" i="1"/>
  <c r="G1554" i="1" s="1"/>
  <c r="C1554" i="1"/>
  <c r="H1554" i="1" s="1"/>
  <c r="H1553" i="1"/>
  <c r="D1553" i="1"/>
  <c r="C1553" i="1"/>
  <c r="G1553" i="1" s="1"/>
  <c r="I1553" i="1" s="1"/>
  <c r="J1552" i="1"/>
  <c r="D1552" i="1"/>
  <c r="G1552" i="1" s="1"/>
  <c r="C1552" i="1"/>
  <c r="H1552" i="1" s="1"/>
  <c r="H1551" i="1"/>
  <c r="D1551" i="1"/>
  <c r="C1551" i="1"/>
  <c r="G1551" i="1" s="1"/>
  <c r="D1550" i="1"/>
  <c r="G1550" i="1" s="1"/>
  <c r="C1550" i="1"/>
  <c r="H1550" i="1" s="1"/>
  <c r="H1549" i="1"/>
  <c r="D1549" i="1"/>
  <c r="C1549" i="1"/>
  <c r="G1549" i="1" s="1"/>
  <c r="I1549" i="1" s="1"/>
  <c r="J1548" i="1"/>
  <c r="D1548" i="1"/>
  <c r="G1548" i="1" s="1"/>
  <c r="C1548" i="1"/>
  <c r="H1548" i="1" s="1"/>
  <c r="H1547" i="1"/>
  <c r="G1547" i="1"/>
  <c r="D1547" i="1"/>
  <c r="C1547" i="1"/>
  <c r="J1547" i="1" s="1"/>
  <c r="D1546" i="1"/>
  <c r="C1546" i="1"/>
  <c r="H1545" i="1"/>
  <c r="G1545" i="1"/>
  <c r="I1545" i="1" s="1"/>
  <c r="D1545" i="1"/>
  <c r="J1545" i="1" s="1"/>
  <c r="C1545" i="1"/>
  <c r="D1544" i="1"/>
  <c r="C1544" i="1"/>
  <c r="H1543" i="1"/>
  <c r="G1543" i="1"/>
  <c r="I1543" i="1" s="1"/>
  <c r="D1543" i="1"/>
  <c r="J1543" i="1" s="1"/>
  <c r="C1543" i="1"/>
  <c r="D1542" i="1"/>
  <c r="C1542" i="1"/>
  <c r="H1541" i="1"/>
  <c r="G1541" i="1"/>
  <c r="I1541" i="1" s="1"/>
  <c r="D1541" i="1"/>
  <c r="J1541" i="1" s="1"/>
  <c r="C1541" i="1"/>
  <c r="H1540" i="1"/>
  <c r="G1540" i="1"/>
  <c r="D1540" i="1"/>
  <c r="C1540" i="1"/>
  <c r="D1539" i="1"/>
  <c r="D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C1514" i="1"/>
  <c r="H1513" i="1"/>
  <c r="G1513" i="1"/>
  <c r="D1513" i="1"/>
  <c r="C1513" i="1"/>
  <c r="H1512" i="1"/>
  <c r="G1512" i="1"/>
  <c r="D1512" i="1"/>
  <c r="C1512" i="1"/>
  <c r="H1511" i="1"/>
  <c r="G1511" i="1"/>
  <c r="D1511" i="1"/>
  <c r="C1511"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C1486"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D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C1260"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D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3" i="1"/>
  <c r="G1073" i="1"/>
  <c r="D1073" i="1"/>
  <c r="C1073" i="1"/>
  <c r="H1072" i="1"/>
  <c r="G1072" i="1"/>
  <c r="D1072" i="1"/>
  <c r="C1072" i="1"/>
  <c r="H1071" i="1"/>
  <c r="G1071" i="1"/>
  <c r="D1071" i="1"/>
  <c r="C1071" i="1"/>
  <c r="H1070" i="1"/>
  <c r="G1070" i="1"/>
  <c r="D1070" i="1"/>
  <c r="C1070" i="1"/>
  <c r="H1069" i="1"/>
  <c r="G1069" i="1"/>
  <c r="D1069" i="1"/>
  <c r="C1069" i="1"/>
  <c r="D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D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D729" i="1"/>
  <c r="H729" i="1" s="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G677" i="1" s="1"/>
  <c r="C677" i="1"/>
  <c r="D676" i="1"/>
  <c r="G676" i="1" s="1"/>
  <c r="C676" i="1"/>
  <c r="H676" i="1" s="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H651" i="1"/>
  <c r="D651" i="1"/>
  <c r="G651" i="1" s="1"/>
  <c r="C651" i="1"/>
  <c r="H650" i="1"/>
  <c r="G650" i="1"/>
  <c r="D650" i="1"/>
  <c r="C650" i="1"/>
  <c r="H649" i="1"/>
  <c r="D649" i="1"/>
  <c r="G649" i="1" s="1"/>
  <c r="C649" i="1"/>
  <c r="H648" i="1"/>
  <c r="G648" i="1"/>
  <c r="D648" i="1"/>
  <c r="C648" i="1"/>
  <c r="H647" i="1"/>
  <c r="G647" i="1"/>
  <c r="D647" i="1"/>
  <c r="C647" i="1"/>
  <c r="H646" i="1"/>
  <c r="D646" i="1"/>
  <c r="G646" i="1" s="1"/>
  <c r="C646" i="1"/>
  <c r="H645" i="1"/>
  <c r="G645" i="1"/>
  <c r="D645" i="1"/>
  <c r="C645" i="1"/>
  <c r="H636" i="1"/>
  <c r="D636" i="1"/>
  <c r="G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D578" i="1"/>
  <c r="H577" i="1"/>
  <c r="G577" i="1"/>
  <c r="D577" i="1"/>
  <c r="C577" i="1"/>
  <c r="H576" i="1"/>
  <c r="G576" i="1"/>
  <c r="D576" i="1"/>
  <c r="C576" i="1"/>
  <c r="H575" i="1"/>
  <c r="G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D539" i="1"/>
  <c r="H538" i="1"/>
  <c r="G538" i="1"/>
  <c r="D538" i="1"/>
  <c r="C538" i="1"/>
  <c r="H537" i="1"/>
  <c r="G537" i="1"/>
  <c r="D537" i="1"/>
  <c r="C537" i="1"/>
  <c r="H536" i="1"/>
  <c r="G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C485" i="1"/>
  <c r="G485" i="1" s="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C473" i="1"/>
  <c r="H472" i="1"/>
  <c r="G472" i="1"/>
  <c r="D472" i="1"/>
  <c r="C472" i="1"/>
  <c r="H471" i="1"/>
  <c r="G471" i="1"/>
  <c r="D471" i="1"/>
  <c r="C471" i="1"/>
  <c r="C470" i="1"/>
  <c r="G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C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C446" i="1"/>
  <c r="G446" i="1" s="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C426" i="1"/>
  <c r="C425" i="1"/>
  <c r="C423" i="1"/>
  <c r="D422" i="1"/>
  <c r="H422" i="1" s="1"/>
  <c r="C422" i="1"/>
  <c r="D421" i="1"/>
  <c r="H421" i="1" s="1"/>
  <c r="C421" i="1"/>
  <c r="H416" i="1"/>
  <c r="G416" i="1"/>
  <c r="D416" i="1"/>
  <c r="C416" i="1"/>
  <c r="H415" i="1"/>
  <c r="G415" i="1"/>
  <c r="D415" i="1"/>
  <c r="C415" i="1"/>
  <c r="H414" i="1"/>
  <c r="G414" i="1"/>
  <c r="D414" i="1"/>
  <c r="C414" i="1"/>
  <c r="D411" i="1"/>
  <c r="C411" i="1"/>
  <c r="H411" i="1" s="1"/>
  <c r="D410" i="1"/>
  <c r="C410" i="1"/>
  <c r="H410" i="1" s="1"/>
  <c r="D409" i="1"/>
  <c r="C409" i="1"/>
  <c r="H409" i="1" s="1"/>
  <c r="D408" i="1"/>
  <c r="C408" i="1"/>
  <c r="H408" i="1" s="1"/>
  <c r="D407" i="1"/>
  <c r="C407" i="1"/>
  <c r="H407" i="1" s="1"/>
  <c r="D406" i="1"/>
  <c r="C406" i="1"/>
  <c r="H406" i="1" s="1"/>
  <c r="C405" i="1"/>
  <c r="H405" i="1" s="1"/>
  <c r="H404" i="1"/>
  <c r="D404" i="1"/>
  <c r="C404" i="1"/>
  <c r="G404" i="1" s="1"/>
  <c r="H403" i="1"/>
  <c r="D403" i="1"/>
  <c r="C403" i="1"/>
  <c r="G403" i="1" s="1"/>
  <c r="H402" i="1"/>
  <c r="D402" i="1"/>
  <c r="C402" i="1"/>
  <c r="G402" i="1" s="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D368" i="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C361" i="1"/>
  <c r="H360" i="1"/>
  <c r="G360" i="1"/>
  <c r="D360" i="1"/>
  <c r="C360" i="1"/>
  <c r="H359" i="1"/>
  <c r="G359" i="1"/>
  <c r="D359" i="1"/>
  <c r="C359" i="1"/>
  <c r="H358" i="1"/>
  <c r="G358" i="1"/>
  <c r="D358" i="1"/>
  <c r="C358" i="1"/>
  <c r="H357" i="1"/>
  <c r="G357" i="1"/>
  <c r="D357" i="1"/>
  <c r="C357" i="1"/>
  <c r="C356" i="1"/>
  <c r="D354" i="1"/>
  <c r="C354" i="1"/>
  <c r="H354" i="1" s="1"/>
  <c r="D353" i="1"/>
  <c r="C353" i="1"/>
  <c r="H353" i="1" s="1"/>
  <c r="D352" i="1"/>
  <c r="C352" i="1"/>
  <c r="H352" i="1" s="1"/>
  <c r="D351" i="1"/>
  <c r="C351" i="1"/>
  <c r="H351" i="1" s="1"/>
  <c r="D350" i="1"/>
  <c r="C350" i="1"/>
  <c r="H350" i="1" s="1"/>
  <c r="G349" i="1"/>
  <c r="C349" i="1"/>
  <c r="H349" i="1" s="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C304" i="1"/>
  <c r="H302" i="1"/>
  <c r="D302" i="1"/>
  <c r="C302" i="1"/>
  <c r="D301" i="1"/>
  <c r="H301" i="1" s="1"/>
  <c r="C301" i="1"/>
  <c r="D300" i="1"/>
  <c r="H300" i="1" s="1"/>
  <c r="C300" i="1"/>
  <c r="G300" i="1" s="1"/>
  <c r="H299" i="1"/>
  <c r="D299" i="1"/>
  <c r="C299" i="1"/>
  <c r="G299" i="1" s="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D213" i="1"/>
  <c r="G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D197" i="1"/>
  <c r="H197" i="1" s="1"/>
  <c r="C197" i="1"/>
  <c r="H196" i="1"/>
  <c r="G196" i="1"/>
  <c r="D196" i="1"/>
  <c r="C196" i="1"/>
  <c r="D195" i="1"/>
  <c r="H195" i="1" s="1"/>
  <c r="C195" i="1"/>
  <c r="H194" i="1"/>
  <c r="G194" i="1"/>
  <c r="D194" i="1"/>
  <c r="C194" i="1"/>
  <c r="H193" i="1"/>
  <c r="G193" i="1"/>
  <c r="D193" i="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C174" i="1"/>
  <c r="H173" i="1"/>
  <c r="G173" i="1"/>
  <c r="D173" i="1"/>
  <c r="C173" i="1"/>
  <c r="H172" i="1"/>
  <c r="G172" i="1"/>
  <c r="D172" i="1"/>
  <c r="C172" i="1"/>
  <c r="H171" i="1"/>
  <c r="D171" i="1"/>
  <c r="G171" i="1" s="1"/>
  <c r="C171" i="1"/>
  <c r="H170" i="1"/>
  <c r="D170" i="1"/>
  <c r="G170" i="1" s="1"/>
  <c r="C170" i="1"/>
  <c r="H169" i="1"/>
  <c r="D169" i="1"/>
  <c r="G169" i="1" s="1"/>
  <c r="C169" i="1"/>
  <c r="H168" i="1"/>
  <c r="G168" i="1"/>
  <c r="D168" i="1"/>
  <c r="C168" i="1"/>
  <c r="H167" i="1"/>
  <c r="D167" i="1"/>
  <c r="G167" i="1" s="1"/>
  <c r="C167" i="1"/>
  <c r="D166" i="1"/>
  <c r="G166" i="1" s="1"/>
  <c r="C166" i="1"/>
  <c r="H165" i="1"/>
  <c r="G165" i="1"/>
  <c r="D165" i="1"/>
  <c r="C165" i="1"/>
  <c r="H164" i="1"/>
  <c r="G164" i="1"/>
  <c r="D164" i="1"/>
  <c r="C164" i="1"/>
  <c r="H163" i="1"/>
  <c r="G163" i="1"/>
  <c r="D163" i="1"/>
  <c r="C163" i="1"/>
  <c r="H162" i="1"/>
  <c r="D162" i="1"/>
  <c r="G162" i="1" s="1"/>
  <c r="C162" i="1"/>
  <c r="C161" i="1"/>
  <c r="H159" i="1"/>
  <c r="G159" i="1"/>
  <c r="D159" i="1"/>
  <c r="C159" i="1"/>
  <c r="H158" i="1"/>
  <c r="D158" i="1"/>
  <c r="G158" i="1" s="1"/>
  <c r="C158" i="1"/>
  <c r="H157" i="1"/>
  <c r="G157" i="1"/>
  <c r="D157" i="1"/>
  <c r="C157" i="1"/>
  <c r="C156" i="1"/>
  <c r="H155" i="1"/>
  <c r="G155" i="1"/>
  <c r="D155" i="1"/>
  <c r="C155" i="1"/>
  <c r="D154" i="1"/>
  <c r="H154" i="1" s="1"/>
  <c r="C154" i="1"/>
  <c r="H153" i="1"/>
  <c r="G153" i="1"/>
  <c r="D153" i="1"/>
  <c r="C153" i="1"/>
  <c r="H152" i="1"/>
  <c r="G152" i="1"/>
  <c r="D152" i="1"/>
  <c r="C152" i="1"/>
  <c r="H151" i="1"/>
  <c r="G151" i="1"/>
  <c r="D151" i="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D132" i="1"/>
  <c r="G132" i="1" s="1"/>
  <c r="C132" i="1"/>
  <c r="H131" i="1"/>
  <c r="D131" i="1"/>
  <c r="G131" i="1" s="1"/>
  <c r="C131" i="1"/>
  <c r="D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D67" i="1"/>
  <c r="H66" i="1"/>
  <c r="G66" i="1"/>
  <c r="D66" i="1"/>
  <c r="C66" i="1"/>
  <c r="D65" i="1"/>
  <c r="H65" i="1" s="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737" i="1" l="1"/>
  <c r="E311" i="9"/>
  <c r="B311" i="9" s="1"/>
  <c r="E329" i="9"/>
  <c r="B329" i="9" s="1"/>
  <c r="G154" i="1"/>
  <c r="F154" i="4"/>
  <c r="G635" i="1"/>
  <c r="E294" i="9"/>
  <c r="B294" i="9" s="1"/>
  <c r="F656" i="4"/>
  <c r="G729" i="1"/>
  <c r="G727" i="1"/>
  <c r="E49" i="9"/>
  <c r="B49" i="9" s="1"/>
  <c r="H677" i="1"/>
  <c r="E34" i="9"/>
  <c r="B34" i="9" s="1"/>
  <c r="G381" i="1"/>
  <c r="G302" i="1"/>
  <c r="G301" i="1"/>
  <c r="G423" i="1"/>
  <c r="G421" i="1"/>
  <c r="G422" i="1"/>
  <c r="E648" i="4"/>
  <c r="D642" i="1" s="1"/>
  <c r="G298" i="1"/>
  <c r="F216" i="4"/>
  <c r="G197" i="1"/>
  <c r="G190" i="1"/>
  <c r="G195" i="1"/>
  <c r="F244" i="9"/>
  <c r="B244" i="9" s="1"/>
  <c r="E56" i="9"/>
  <c r="B56" i="9" s="1"/>
  <c r="F238" i="9"/>
  <c r="B238" i="9" s="1"/>
  <c r="E51" i="9"/>
  <c r="B51" i="9" s="1"/>
  <c r="H166" i="1"/>
  <c r="H161" i="1"/>
  <c r="G161" i="1"/>
  <c r="G156" i="1"/>
  <c r="H156" i="1"/>
  <c r="E48" i="9"/>
  <c r="B48" i="9" s="1"/>
  <c r="G150" i="1"/>
  <c r="H150" i="1"/>
  <c r="F135" i="4"/>
  <c r="E82" i="4"/>
  <c r="D78" i="1" s="1"/>
  <c r="G65" i="1"/>
  <c r="H19" i="1"/>
  <c r="G19" i="1"/>
  <c r="H1544" i="1"/>
  <c r="G1544" i="1"/>
  <c r="J1544" i="1"/>
  <c r="H1585" i="1"/>
  <c r="G1585" i="1"/>
  <c r="H1589" i="1"/>
  <c r="G1589" i="1"/>
  <c r="H1593" i="1"/>
  <c r="G1593" i="1"/>
  <c r="H1597" i="1"/>
  <c r="G1597" i="1"/>
  <c r="H1601" i="1"/>
  <c r="G1601" i="1"/>
  <c r="H1605" i="1"/>
  <c r="G1605" i="1"/>
  <c r="H1609" i="1"/>
  <c r="G1609" i="1"/>
  <c r="H1613" i="1"/>
  <c r="G1613" i="1"/>
  <c r="H1617" i="1"/>
  <c r="G1617" i="1"/>
  <c r="F274" i="4"/>
  <c r="D273" i="4"/>
  <c r="D1012" i="1"/>
  <c r="I21" i="3"/>
  <c r="F70" i="5"/>
  <c r="C1075" i="1"/>
  <c r="F136" i="5"/>
  <c r="D135" i="5"/>
  <c r="C1141" i="1"/>
  <c r="F143" i="5"/>
  <c r="C1148" i="1"/>
  <c r="D1514" i="1"/>
  <c r="E114" i="6"/>
  <c r="H1542" i="1"/>
  <c r="G1542" i="1"/>
  <c r="J1542" i="1"/>
  <c r="I1550" i="1"/>
  <c r="I1554" i="1"/>
  <c r="I1558" i="1"/>
  <c r="I1562" i="1"/>
  <c r="J1567" i="1"/>
  <c r="J1573" i="1"/>
  <c r="J1580" i="1"/>
  <c r="D49" i="4"/>
  <c r="D304" i="1"/>
  <c r="H304" i="1" s="1"/>
  <c r="E321" i="4"/>
  <c r="D316" i="1" s="1"/>
  <c r="D317" i="1"/>
  <c r="H317" i="1" s="1"/>
  <c r="F374" i="4"/>
  <c r="D373" i="4"/>
  <c r="D426" i="1"/>
  <c r="H426" i="1" s="1"/>
  <c r="E431" i="4"/>
  <c r="F585" i="4"/>
  <c r="D584" i="4"/>
  <c r="C579" i="1"/>
  <c r="F7" i="5"/>
  <c r="C1012" i="1"/>
  <c r="F56" i="5"/>
  <c r="C1061" i="1"/>
  <c r="F63" i="5"/>
  <c r="C1068" i="1"/>
  <c r="F119" i="5"/>
  <c r="C1124" i="1"/>
  <c r="E89" i="6"/>
  <c r="D1485" i="1" s="1"/>
  <c r="D1486" i="1"/>
  <c r="G350" i="1"/>
  <c r="G351" i="1"/>
  <c r="G352" i="1"/>
  <c r="G353" i="1"/>
  <c r="G354" i="1"/>
  <c r="G405" i="1"/>
  <c r="G406" i="1"/>
  <c r="G407" i="1"/>
  <c r="G408" i="1"/>
  <c r="G409" i="1"/>
  <c r="G410" i="1"/>
  <c r="G411" i="1"/>
  <c r="G461" i="1"/>
  <c r="G462" i="1"/>
  <c r="G463" i="1"/>
  <c r="G464" i="1"/>
  <c r="G465" i="1"/>
  <c r="G466" i="1"/>
  <c r="G467" i="1"/>
  <c r="G468" i="1"/>
  <c r="G469" i="1"/>
  <c r="H470" i="1"/>
  <c r="G615" i="1"/>
  <c r="J1550" i="1"/>
  <c r="J1554" i="1"/>
  <c r="J1558" i="1"/>
  <c r="J1562" i="1"/>
  <c r="I1564" i="1"/>
  <c r="I1565" i="1"/>
  <c r="I1568" i="1"/>
  <c r="I1569" i="1"/>
  <c r="I1574" i="1"/>
  <c r="I1575" i="1"/>
  <c r="I1578" i="1"/>
  <c r="I1581" i="1"/>
  <c r="H1625" i="1"/>
  <c r="G1625" i="1"/>
  <c r="H1629" i="1"/>
  <c r="G1629" i="1"/>
  <c r="H1633" i="1"/>
  <c r="G1633" i="1"/>
  <c r="H1637" i="1"/>
  <c r="G1637" i="1"/>
  <c r="H1641" i="1"/>
  <c r="G1641" i="1"/>
  <c r="H1645" i="1"/>
  <c r="G1645" i="1"/>
  <c r="H1649" i="1"/>
  <c r="G1649" i="1"/>
  <c r="H1653" i="1"/>
  <c r="G1653" i="1"/>
  <c r="H1657" i="1"/>
  <c r="G1657" i="1"/>
  <c r="H1661" i="1"/>
  <c r="G1661" i="1"/>
  <c r="H1665" i="1"/>
  <c r="G1665" i="1"/>
  <c r="H1669" i="1"/>
  <c r="G1669" i="1"/>
  <c r="H1673" i="1"/>
  <c r="G1673" i="1"/>
  <c r="H1677" i="1"/>
  <c r="G1677" i="1"/>
  <c r="H1681" i="1"/>
  <c r="G1681" i="1"/>
  <c r="H1685" i="1"/>
  <c r="G1685" i="1"/>
  <c r="F36" i="4"/>
  <c r="D7" i="4"/>
  <c r="E361" i="4"/>
  <c r="D361" i="1"/>
  <c r="H361" i="1" s="1"/>
  <c r="F426" i="4"/>
  <c r="D647" i="4"/>
  <c r="D430" i="4"/>
  <c r="F536" i="4"/>
  <c r="C530" i="1"/>
  <c r="F545" i="4"/>
  <c r="C539" i="1"/>
  <c r="D1075" i="1"/>
  <c r="D1431" i="1"/>
  <c r="I27" i="3"/>
  <c r="D5" i="7"/>
  <c r="C1539" i="1"/>
  <c r="I39" i="3"/>
  <c r="C1622" i="1"/>
  <c r="G304" i="1"/>
  <c r="C64" i="1"/>
  <c r="C67" i="1"/>
  <c r="C108" i="1"/>
  <c r="C121" i="1"/>
  <c r="C270" i="1"/>
  <c r="D174" i="1"/>
  <c r="H1546" i="1"/>
  <c r="G1546" i="1"/>
  <c r="J1546" i="1"/>
  <c r="I1548" i="1"/>
  <c r="I1551" i="1"/>
  <c r="I1552" i="1"/>
  <c r="I1559" i="1"/>
  <c r="I1560" i="1"/>
  <c r="J1565" i="1"/>
  <c r="H1567" i="1"/>
  <c r="I1567" i="1" s="1"/>
  <c r="J1569" i="1"/>
  <c r="H1571" i="1"/>
  <c r="H1573" i="1"/>
  <c r="I1573" i="1" s="1"/>
  <c r="J1575" i="1"/>
  <c r="H1577" i="1"/>
  <c r="J1578" i="1"/>
  <c r="H1580" i="1"/>
  <c r="I1580" i="1" s="1"/>
  <c r="D140" i="4"/>
  <c r="F141" i="4"/>
  <c r="F160" i="4"/>
  <c r="D153" i="4"/>
  <c r="E164" i="4"/>
  <c r="D160" i="1" s="1"/>
  <c r="E522" i="4"/>
  <c r="D516" i="1" s="1"/>
  <c r="D523" i="1"/>
  <c r="F171" i="5"/>
  <c r="C1176" i="1"/>
  <c r="E219" i="5"/>
  <c r="D1224" i="1"/>
  <c r="E255" i="5"/>
  <c r="D1259" i="1" s="1"/>
  <c r="D1260" i="1"/>
  <c r="F291" i="5"/>
  <c r="C1295" i="1"/>
  <c r="F83" i="4"/>
  <c r="D106" i="4"/>
  <c r="D134" i="4"/>
  <c r="F572" i="4"/>
  <c r="D571" i="4"/>
  <c r="F630" i="4"/>
  <c r="D629" i="4"/>
  <c r="G316" i="9"/>
  <c r="G315" i="9"/>
  <c r="D147" i="5"/>
  <c r="F150" i="5"/>
  <c r="D274" i="5"/>
  <c r="F277" i="5"/>
  <c r="F5" i="6"/>
  <c r="G296" i="9"/>
  <c r="E296" i="9" s="1"/>
  <c r="B296" i="9" s="1"/>
  <c r="G177" i="9"/>
  <c r="E177" i="9" s="1"/>
  <c r="B177" i="9" s="1"/>
  <c r="G179" i="9"/>
  <c r="J1549" i="1"/>
  <c r="J1551" i="1"/>
  <c r="J1553" i="1"/>
  <c r="J1557" i="1"/>
  <c r="J1559" i="1"/>
  <c r="J1561" i="1"/>
  <c r="J1564" i="1"/>
  <c r="J1566" i="1"/>
  <c r="J1568" i="1"/>
  <c r="J1570" i="1"/>
  <c r="J1574" i="1"/>
  <c r="J1576" i="1"/>
  <c r="J1579" i="1"/>
  <c r="J1581" i="1"/>
  <c r="G1584" i="1"/>
  <c r="G1588" i="1"/>
  <c r="G1592" i="1"/>
  <c r="G1596" i="1"/>
  <c r="G1600" i="1"/>
  <c r="G1604" i="1"/>
  <c r="G1608" i="1"/>
  <c r="G1612" i="1"/>
  <c r="G1616" i="1"/>
  <c r="G1620" i="1"/>
  <c r="G1624" i="1"/>
  <c r="G1628" i="1"/>
  <c r="G1632" i="1"/>
  <c r="G1636" i="1"/>
  <c r="G1640" i="1"/>
  <c r="G1644" i="1"/>
  <c r="G1648" i="1"/>
  <c r="G1652" i="1"/>
  <c r="G1656" i="1"/>
  <c r="G1660" i="1"/>
  <c r="G1664" i="1"/>
  <c r="G1668" i="1"/>
  <c r="G1672" i="1"/>
  <c r="G1676" i="1"/>
  <c r="G1680" i="1"/>
  <c r="G1684" i="1"/>
  <c r="E7" i="4"/>
  <c r="E153" i="4"/>
  <c r="F170" i="4"/>
  <c r="E202" i="4"/>
  <c r="D198" i="1" s="1"/>
  <c r="D230" i="4"/>
  <c r="D262" i="4"/>
  <c r="D321" i="4"/>
  <c r="D648" i="4"/>
  <c r="E536" i="4"/>
  <c r="E571" i="4"/>
  <c r="D565" i="1" s="1"/>
  <c r="G156" i="9"/>
  <c r="E156" i="9" s="1"/>
  <c r="B156" i="9" s="1"/>
  <c r="F607" i="4"/>
  <c r="E629" i="4"/>
  <c r="D623" i="1" s="1"/>
  <c r="G314" i="9"/>
  <c r="E314" i="9" s="1"/>
  <c r="B314" i="9" s="1"/>
  <c r="F89" i="5"/>
  <c r="D88" i="5"/>
  <c r="H316" i="9"/>
  <c r="H315" i="9"/>
  <c r="G339" i="9"/>
  <c r="F219" i="5"/>
  <c r="E251" i="5"/>
  <c r="D89" i="6"/>
  <c r="D164" i="4"/>
  <c r="E466" i="4"/>
  <c r="D460" i="1" s="1"/>
  <c r="H460" i="1" s="1"/>
  <c r="F529" i="4"/>
  <c r="G210" i="9"/>
  <c r="E210" i="9" s="1"/>
  <c r="B210" i="9" s="1"/>
  <c r="D597" i="4"/>
  <c r="E141" i="6"/>
  <c r="D177" i="5"/>
  <c r="D203" i="5"/>
  <c r="D35" i="6"/>
  <c r="D129" i="6"/>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H310" i="9"/>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5" i="9"/>
  <c r="E215" i="9" s="1"/>
  <c r="B215" i="9" s="1"/>
  <c r="G180" i="9"/>
  <c r="E180" i="9" s="1"/>
  <c r="B180" i="9" s="1"/>
  <c r="H179" i="9"/>
  <c r="G211" i="9"/>
  <c r="E211" i="9" s="1"/>
  <c r="B211" i="9" s="1"/>
  <c r="L207" i="9"/>
  <c r="F207" i="9" s="1"/>
  <c r="G212" i="9"/>
  <c r="E212" i="9" s="1"/>
  <c r="B212" i="9" s="1"/>
  <c r="G208" i="9"/>
  <c r="E208" i="9" s="1"/>
  <c r="B208" i="9" s="1"/>
  <c r="G178" i="9"/>
  <c r="E178" i="9" s="1"/>
  <c r="B178" i="9" s="1"/>
  <c r="G176" i="9"/>
  <c r="E176" i="9" s="1"/>
  <c r="B176" i="9" s="1"/>
  <c r="G174" i="9"/>
  <c r="E174" i="9" s="1"/>
  <c r="B174" i="9" s="1"/>
  <c r="G213" i="9"/>
  <c r="E213" i="9" s="1"/>
  <c r="B213" i="9" s="1"/>
  <c r="G209" i="9"/>
  <c r="E209" i="9" s="1"/>
  <c r="B209" i="9" s="1"/>
  <c r="I10" i="9"/>
  <c r="B68" i="9"/>
  <c r="B76" i="9"/>
  <c r="B84" i="9"/>
  <c r="G175" i="9"/>
  <c r="E175" i="9" s="1"/>
  <c r="B175" i="9" s="1"/>
  <c r="E88" i="5"/>
  <c r="D1093" i="1" s="1"/>
  <c r="E177" i="5"/>
  <c r="F178" i="5"/>
  <c r="D44" i="8"/>
  <c r="B119" i="9"/>
  <c r="E121" i="9"/>
  <c r="B121" i="9" s="1"/>
  <c r="B158" i="9"/>
  <c r="B162" i="9"/>
  <c r="B166" i="9"/>
  <c r="B170" i="9"/>
  <c r="F249" i="9"/>
  <c r="B249" i="9" s="1"/>
  <c r="B138" i="9"/>
  <c r="B142" i="9"/>
  <c r="B146" i="9"/>
  <c r="B150" i="9"/>
  <c r="B154" i="9"/>
  <c r="E157" i="9"/>
  <c r="B157" i="9" s="1"/>
  <c r="E161" i="9"/>
  <c r="B161" i="9" s="1"/>
  <c r="E165" i="9"/>
  <c r="B165" i="9" s="1"/>
  <c r="E169" i="9"/>
  <c r="B169" i="9" s="1"/>
  <c r="E173" i="9"/>
  <c r="B173" i="9" s="1"/>
  <c r="F229" i="9"/>
  <c r="B229" i="9" s="1"/>
  <c r="B234" i="9"/>
  <c r="B242" i="9"/>
  <c r="F245" i="9"/>
  <c r="B245" i="9" s="1"/>
  <c r="F253" i="9"/>
  <c r="B253" i="9" s="1"/>
  <c r="B258" i="9"/>
  <c r="F261" i="9"/>
  <c r="B261" i="9" s="1"/>
  <c r="F269" i="9"/>
  <c r="B269" i="9" s="1"/>
  <c r="F277" i="9"/>
  <c r="B277" i="9" s="1"/>
  <c r="B283" i="9"/>
  <c r="B284" i="9"/>
  <c r="B291" i="9"/>
  <c r="B292" i="9"/>
  <c r="E318" i="9"/>
  <c r="B318" i="9" s="1"/>
  <c r="E326" i="9"/>
  <c r="B326" i="9" s="1"/>
  <c r="B232" i="9"/>
  <c r="B240" i="9"/>
  <c r="B248" i="9"/>
  <c r="B256" i="9"/>
  <c r="B264" i="9"/>
  <c r="B271" i="9"/>
  <c r="B272" i="9"/>
  <c r="B279" i="9"/>
  <c r="F285" i="9"/>
  <c r="B285" i="9" s="1"/>
  <c r="B290" i="9"/>
  <c r="F298" i="9"/>
  <c r="B324" i="9"/>
  <c r="F228" i="9" l="1"/>
  <c r="B228" i="9" s="1"/>
  <c r="H78" i="1"/>
  <c r="G78" i="1"/>
  <c r="D1181" i="1"/>
  <c r="E176" i="5"/>
  <c r="D1180" i="1" s="1"/>
  <c r="I23" i="3"/>
  <c r="B207" i="9"/>
  <c r="E309" i="9"/>
  <c r="B309" i="9" s="1"/>
  <c r="C1525" i="1"/>
  <c r="F129" i="6"/>
  <c r="D1537" i="1"/>
  <c r="I30" i="3"/>
  <c r="D1255" i="1"/>
  <c r="I24" i="3"/>
  <c r="E535" i="4"/>
  <c r="D530" i="1"/>
  <c r="G530" i="1" s="1"/>
  <c r="F230" i="4"/>
  <c r="C226" i="1"/>
  <c r="E6" i="4"/>
  <c r="D3" i="1"/>
  <c r="E315" i="9"/>
  <c r="B315" i="9" s="1"/>
  <c r="C565" i="1"/>
  <c r="F571" i="4"/>
  <c r="H1259" i="1"/>
  <c r="G1259" i="1"/>
  <c r="F140" i="4"/>
  <c r="C136" i="1"/>
  <c r="I1546" i="1"/>
  <c r="H121" i="1"/>
  <c r="G121" i="1"/>
  <c r="G345" i="9"/>
  <c r="E345" i="9" s="1"/>
  <c r="C1538" i="1"/>
  <c r="H32" i="3"/>
  <c r="E69" i="5"/>
  <c r="D535" i="4"/>
  <c r="E430" i="4"/>
  <c r="D425" i="1"/>
  <c r="F49" i="4"/>
  <c r="C45" i="1"/>
  <c r="G426" i="1"/>
  <c r="H1075" i="1"/>
  <c r="G1075" i="1"/>
  <c r="G317" i="1"/>
  <c r="F35" i="6"/>
  <c r="C1431" i="1"/>
  <c r="H27" i="3"/>
  <c r="F597" i="4"/>
  <c r="C591" i="1"/>
  <c r="F164" i="4"/>
  <c r="C160" i="1"/>
  <c r="C1093" i="1"/>
  <c r="F88" i="5"/>
  <c r="F648" i="4"/>
  <c r="C642" i="1"/>
  <c r="H198" i="1"/>
  <c r="G198" i="1"/>
  <c r="E179" i="9"/>
  <c r="B179" i="9" s="1"/>
  <c r="F274" i="5"/>
  <c r="C1278" i="1"/>
  <c r="D251" i="5"/>
  <c r="E316" i="9"/>
  <c r="B316" i="9" s="1"/>
  <c r="H1295" i="1"/>
  <c r="G1295" i="1"/>
  <c r="G1224" i="1"/>
  <c r="H1224" i="1"/>
  <c r="H523" i="1"/>
  <c r="G523" i="1"/>
  <c r="G24" i="9"/>
  <c r="D152" i="4"/>
  <c r="H24" i="9"/>
  <c r="F153" i="4"/>
  <c r="C149" i="1"/>
  <c r="H108" i="1"/>
  <c r="G108" i="1"/>
  <c r="H1622" i="1"/>
  <c r="G1622" i="1"/>
  <c r="G539" i="1"/>
  <c r="H539" i="1"/>
  <c r="G460" i="1"/>
  <c r="G1124" i="1"/>
  <c r="H1124" i="1"/>
  <c r="G1061" i="1"/>
  <c r="H1061" i="1"/>
  <c r="G579" i="1"/>
  <c r="H579" i="1"/>
  <c r="D1510" i="1"/>
  <c r="I29" i="3"/>
  <c r="H1141" i="1"/>
  <c r="G1141" i="1"/>
  <c r="D69" i="5"/>
  <c r="G361" i="1"/>
  <c r="K1480" i="9"/>
  <c r="G343" i="9"/>
  <c r="E343" i="9" s="1"/>
  <c r="B343" i="9" s="1"/>
  <c r="I38" i="3"/>
  <c r="C1621" i="1"/>
  <c r="G338" i="9"/>
  <c r="E338" i="9" s="1"/>
  <c r="B338" i="9" s="1"/>
  <c r="F203" i="5"/>
  <c r="C1207" i="1"/>
  <c r="F321" i="4"/>
  <c r="C316" i="1"/>
  <c r="D308" i="4"/>
  <c r="D141" i="6"/>
  <c r="C623" i="1"/>
  <c r="F629" i="4"/>
  <c r="F134" i="4"/>
  <c r="C130" i="1"/>
  <c r="H339" i="9"/>
  <c r="E339" i="9" s="1"/>
  <c r="B339" i="9" s="1"/>
  <c r="D1223" i="1"/>
  <c r="H516" i="1"/>
  <c r="G516" i="1"/>
  <c r="H174" i="1"/>
  <c r="G174" i="1"/>
  <c r="H67" i="1"/>
  <c r="G67" i="1"/>
  <c r="F430" i="4"/>
  <c r="C424" i="1"/>
  <c r="D356" i="1"/>
  <c r="E360" i="4"/>
  <c r="F584" i="4"/>
  <c r="C578" i="1"/>
  <c r="F373" i="4"/>
  <c r="D360" i="4"/>
  <c r="C368" i="1"/>
  <c r="E308" i="4"/>
  <c r="I1542" i="1"/>
  <c r="H1514" i="1"/>
  <c r="G1514" i="1"/>
  <c r="F135" i="5"/>
  <c r="C1140" i="1"/>
  <c r="F273" i="4"/>
  <c r="C269" i="1"/>
  <c r="I1544" i="1"/>
  <c r="E310" i="9"/>
  <c r="B310" i="9" s="1"/>
  <c r="F177" i="5"/>
  <c r="C1181" i="1"/>
  <c r="H23" i="3"/>
  <c r="H19" i="9"/>
  <c r="E19" i="9" s="1"/>
  <c r="B19" i="9" s="1"/>
  <c r="G342" i="9"/>
  <c r="E342" i="9" s="1"/>
  <c r="F89" i="6"/>
  <c r="C1485" i="1"/>
  <c r="F262" i="4"/>
  <c r="C258" i="1"/>
  <c r="E152" i="4"/>
  <c r="D149" i="1"/>
  <c r="F147" i="5"/>
  <c r="C1152" i="1"/>
  <c r="C102" i="1"/>
  <c r="F106" i="4"/>
  <c r="H1260" i="1"/>
  <c r="G1260" i="1"/>
  <c r="H1176" i="1"/>
  <c r="G1176" i="1"/>
  <c r="F202" i="4"/>
  <c r="H270" i="1"/>
  <c r="G270" i="1"/>
  <c r="H64" i="1"/>
  <c r="G64" i="1"/>
  <c r="H1539" i="1"/>
  <c r="G1539" i="1"/>
  <c r="F647" i="4"/>
  <c r="C641" i="1"/>
  <c r="D6" i="4"/>
  <c r="C3" i="1"/>
  <c r="F7" i="4"/>
  <c r="H1486" i="1"/>
  <c r="G1486" i="1"/>
  <c r="H1068" i="1"/>
  <c r="G1068" i="1"/>
  <c r="H1012" i="1"/>
  <c r="G1012" i="1"/>
  <c r="H1148" i="1"/>
  <c r="G1148" i="1"/>
  <c r="E24" i="9" l="1"/>
  <c r="B24" i="9" s="1"/>
  <c r="D418" i="4"/>
  <c r="F360" i="4"/>
  <c r="C355" i="1"/>
  <c r="H623" i="1"/>
  <c r="G623" i="1"/>
  <c r="H149" i="1"/>
  <c r="G149" i="1"/>
  <c r="G591" i="1"/>
  <c r="H591" i="1"/>
  <c r="D424" i="1"/>
  <c r="E639" i="4"/>
  <c r="D633" i="1" s="1"/>
  <c r="E299" i="4"/>
  <c r="I17" i="3"/>
  <c r="D148" i="1"/>
  <c r="F141" i="6"/>
  <c r="C1537" i="1"/>
  <c r="H30" i="3"/>
  <c r="H1621" i="1"/>
  <c r="G1621" i="1"/>
  <c r="H11" i="3"/>
  <c r="H1278" i="1"/>
  <c r="G1278" i="1"/>
  <c r="B345" i="9"/>
  <c r="E344" i="9"/>
  <c r="I10" i="3" s="1"/>
  <c r="E422" i="4"/>
  <c r="I16" i="3"/>
  <c r="D2" i="1"/>
  <c r="D529" i="1"/>
  <c r="E640" i="4"/>
  <c r="D634" i="1" s="1"/>
  <c r="H258" i="1"/>
  <c r="G258" i="1"/>
  <c r="E341" i="9"/>
  <c r="B342" i="9"/>
  <c r="D303" i="1"/>
  <c r="E417" i="4"/>
  <c r="D412" i="1" s="1"/>
  <c r="H578" i="1"/>
  <c r="G578" i="1"/>
  <c r="G424" i="1"/>
  <c r="H424" i="1"/>
  <c r="D417" i="4"/>
  <c r="F308" i="4"/>
  <c r="C303" i="1"/>
  <c r="H1207" i="1"/>
  <c r="G1207" i="1"/>
  <c r="F69" i="5"/>
  <c r="C1074" i="1"/>
  <c r="H22" i="3"/>
  <c r="D6" i="5"/>
  <c r="H1510" i="1"/>
  <c r="G1510" i="1"/>
  <c r="H642" i="1"/>
  <c r="G642" i="1"/>
  <c r="H160" i="1"/>
  <c r="G160" i="1"/>
  <c r="D1074" i="1"/>
  <c r="I22" i="3"/>
  <c r="E6" i="5"/>
  <c r="H565" i="1"/>
  <c r="G565" i="1"/>
  <c r="H226" i="1"/>
  <c r="G226" i="1"/>
  <c r="H641" i="1"/>
  <c r="G641" i="1"/>
  <c r="G102" i="1"/>
  <c r="H102" i="1"/>
  <c r="H1485" i="1"/>
  <c r="G1485" i="1"/>
  <c r="E418" i="4"/>
  <c r="D413" i="1" s="1"/>
  <c r="D355" i="1"/>
  <c r="F251" i="5"/>
  <c r="C1255" i="1"/>
  <c r="H24" i="3"/>
  <c r="G1152" i="1"/>
  <c r="H1152" i="1"/>
  <c r="H1181" i="1"/>
  <c r="G1181" i="1"/>
  <c r="H1140" i="1"/>
  <c r="G1140" i="1"/>
  <c r="H356" i="1"/>
  <c r="G356" i="1"/>
  <c r="H130" i="1"/>
  <c r="G130" i="1"/>
  <c r="H1093" i="1"/>
  <c r="G1093" i="1"/>
  <c r="H45" i="1"/>
  <c r="G45" i="1"/>
  <c r="D640" i="4"/>
  <c r="F535" i="4"/>
  <c r="C529" i="1"/>
  <c r="H136" i="1"/>
  <c r="G136" i="1"/>
  <c r="G3" i="1"/>
  <c r="H3" i="1"/>
  <c r="H530" i="1"/>
  <c r="D422" i="4"/>
  <c r="F6" i="4"/>
  <c r="D300" i="4"/>
  <c r="C2" i="1"/>
  <c r="H16" i="3"/>
  <c r="G347" i="9"/>
  <c r="E347" i="9" s="1"/>
  <c r="D176" i="5"/>
  <c r="G269" i="1"/>
  <c r="H269" i="1"/>
  <c r="G368" i="1"/>
  <c r="H368" i="1"/>
  <c r="D639" i="4"/>
  <c r="H1223" i="1"/>
  <c r="G1223" i="1"/>
  <c r="G316" i="1"/>
  <c r="H316" i="1"/>
  <c r="D299" i="4"/>
  <c r="F152" i="4"/>
  <c r="H17" i="3"/>
  <c r="C148" i="1"/>
  <c r="H1431" i="1"/>
  <c r="G1431" i="1"/>
  <c r="H9" i="3"/>
  <c r="H425" i="1"/>
  <c r="G425" i="1"/>
  <c r="H1525" i="1"/>
  <c r="G1525" i="1"/>
  <c r="H1538" i="1"/>
  <c r="G1538" i="1"/>
  <c r="G529" i="1" l="1"/>
  <c r="H529" i="1"/>
  <c r="N3" i="9"/>
  <c r="I11" i="3"/>
  <c r="H1537" i="1"/>
  <c r="G1537" i="1"/>
  <c r="E301" i="4"/>
  <c r="D297" i="1" s="1"/>
  <c r="D295" i="1"/>
  <c r="E423" i="4"/>
  <c r="E424" i="4" s="1"/>
  <c r="D419" i="1" s="1"/>
  <c r="D423" i="4"/>
  <c r="F299" i="4"/>
  <c r="D301" i="4"/>
  <c r="C295" i="1"/>
  <c r="D424" i="4"/>
  <c r="F422" i="4"/>
  <c r="D643" i="4"/>
  <c r="C417" i="1"/>
  <c r="H1074" i="1"/>
  <c r="G1074" i="1"/>
  <c r="H303" i="1"/>
  <c r="G303" i="1"/>
  <c r="G355" i="1"/>
  <c r="H355" i="1"/>
  <c r="E346" i="9"/>
  <c r="I9" i="3" s="1"/>
  <c r="B347" i="9"/>
  <c r="H148" i="1"/>
  <c r="G148" i="1"/>
  <c r="F639" i="4"/>
  <c r="C633" i="1"/>
  <c r="H2" i="1"/>
  <c r="G2" i="1"/>
  <c r="F640" i="4"/>
  <c r="C634" i="1"/>
  <c r="H1255" i="1"/>
  <c r="G1255" i="1"/>
  <c r="H299" i="9"/>
  <c r="D1011" i="1"/>
  <c r="D417" i="1"/>
  <c r="E643" i="4"/>
  <c r="K3" i="9"/>
  <c r="F176" i="5"/>
  <c r="C1180" i="1"/>
  <c r="C296" i="1"/>
  <c r="G306" i="9"/>
  <c r="E306" i="9" s="1"/>
  <c r="B306" i="9" s="1"/>
  <c r="G299" i="9"/>
  <c r="E299" i="9" s="1"/>
  <c r="F6" i="5"/>
  <c r="C1011" i="1"/>
  <c r="F417" i="4"/>
  <c r="C412" i="1"/>
  <c r="E300" i="4"/>
  <c r="D296" i="1" s="1"/>
  <c r="F418" i="4"/>
  <c r="C413" i="1"/>
  <c r="H412" i="1" l="1"/>
  <c r="G412" i="1"/>
  <c r="H1180" i="1"/>
  <c r="G1180" i="1"/>
  <c r="H413" i="1"/>
  <c r="G413" i="1"/>
  <c r="H1011" i="1"/>
  <c r="H8" i="3"/>
  <c r="G1011" i="1"/>
  <c r="H296" i="1"/>
  <c r="G296" i="1"/>
  <c r="D645" i="4"/>
  <c r="F643" i="4"/>
  <c r="C637" i="1"/>
  <c r="F301" i="4"/>
  <c r="C297" i="1"/>
  <c r="F300" i="4"/>
  <c r="H634" i="1"/>
  <c r="G634" i="1"/>
  <c r="B299" i="9"/>
  <c r="D637" i="1"/>
  <c r="F424" i="4"/>
  <c r="C419" i="1"/>
  <c r="D644" i="4"/>
  <c r="D425" i="4"/>
  <c r="F423" i="4"/>
  <c r="C418" i="1"/>
  <c r="G20" i="9"/>
  <c r="H633" i="1"/>
  <c r="G633" i="1"/>
  <c r="G417" i="1"/>
  <c r="H417" i="1"/>
  <c r="H295" i="1"/>
  <c r="G295" i="1"/>
  <c r="E425" i="4"/>
  <c r="D420" i="1" s="1"/>
  <c r="E644" i="4"/>
  <c r="D418" i="1"/>
  <c r="H20" i="9"/>
  <c r="M3" i="9" l="1"/>
  <c r="F425" i="4"/>
  <c r="C420" i="1"/>
  <c r="G297" i="1"/>
  <c r="H297" i="1"/>
  <c r="C639" i="1"/>
  <c r="E646" i="4"/>
  <c r="D638" i="1"/>
  <c r="E20" i="9"/>
  <c r="B20" i="9" s="1"/>
  <c r="D646" i="4"/>
  <c r="D649" i="4" s="1"/>
  <c r="C638" i="1"/>
  <c r="F644" i="4"/>
  <c r="H418" i="1"/>
  <c r="G418" i="1"/>
  <c r="G419" i="1"/>
  <c r="H419" i="1"/>
  <c r="E645" i="4"/>
  <c r="F645" i="4" s="1"/>
  <c r="H637" i="1"/>
  <c r="G637" i="1"/>
  <c r="F649" i="4" l="1"/>
  <c r="C643" i="1"/>
  <c r="H18" i="3"/>
  <c r="H420" i="1"/>
  <c r="G420" i="1"/>
  <c r="F646" i="4"/>
  <c r="C640" i="1"/>
  <c r="D650" i="4"/>
  <c r="E649" i="4"/>
  <c r="G297" i="9" s="1"/>
  <c r="E297" i="9" s="1"/>
  <c r="B297" i="9" s="1"/>
  <c r="D639" i="1"/>
  <c r="H639" i="1" s="1"/>
  <c r="G334" i="9"/>
  <c r="H334" i="9"/>
  <c r="H638" i="1"/>
  <c r="G638" i="1"/>
  <c r="E650" i="4"/>
  <c r="D640" i="1"/>
  <c r="E334" i="9" l="1"/>
  <c r="F650" i="4"/>
  <c r="C644" i="1"/>
  <c r="H19" i="3"/>
  <c r="D644" i="1"/>
  <c r="I19" i="3"/>
  <c r="D643" i="1"/>
  <c r="H7" i="3" s="1"/>
  <c r="I18" i="3"/>
  <c r="G639" i="1"/>
  <c r="H640" i="1"/>
  <c r="G640" i="1"/>
  <c r="J3" i="9" l="1"/>
  <c r="H643" i="1"/>
  <c r="H644" i="1"/>
  <c r="G644" i="1"/>
  <c r="G643" i="1"/>
  <c r="B334" i="9"/>
  <c r="E298" i="9"/>
  <c r="I8" i="3" s="1"/>
  <c r="L293" i="9" l="1"/>
  <c r="F293" i="9" s="1"/>
  <c r="H295" i="9"/>
  <c r="G18" i="9"/>
  <c r="G295" i="9"/>
  <c r="J11" i="9"/>
  <c r="I8" i="9"/>
  <c r="H18" i="9"/>
  <c r="K10" i="9"/>
  <c r="J7" i="9"/>
  <c r="H17" i="9"/>
  <c r="J13" i="9"/>
  <c r="K6" i="9"/>
  <c r="J12" i="9"/>
  <c r="L16" i="9"/>
  <c r="I5" i="9"/>
  <c r="K11" i="9"/>
  <c r="M16" i="9"/>
  <c r="I12" i="9"/>
  <c r="J5" i="9"/>
  <c r="I7" i="9"/>
  <c r="I13" i="9"/>
  <c r="G21" i="9"/>
  <c r="H22" i="9"/>
  <c r="I17" i="9"/>
  <c r="K7" i="9"/>
  <c r="K12" i="9"/>
  <c r="J17" i="9"/>
  <c r="I6" i="9"/>
  <c r="H15" i="9"/>
  <c r="K9" i="9"/>
  <c r="L15" i="9"/>
  <c r="H21" i="9"/>
  <c r="G16" i="9"/>
  <c r="J8" i="9"/>
  <c r="K13" i="9"/>
  <c r="K8" i="9"/>
  <c r="K5" i="9"/>
  <c r="J10" i="9"/>
  <c r="H16" i="9"/>
  <c r="M15" i="9"/>
  <c r="I9" i="9"/>
  <c r="G15" i="9"/>
  <c r="G22" i="9"/>
  <c r="E22" i="9" s="1"/>
  <c r="B22" i="9" s="1"/>
  <c r="J9" i="9"/>
  <c r="J6" i="9"/>
  <c r="I11" i="9"/>
  <c r="G17" i="9"/>
  <c r="E6" i="9" l="1"/>
  <c r="B6" i="9" s="1"/>
  <c r="E7" i="9"/>
  <c r="B7" i="9" s="1"/>
  <c r="E295" i="9"/>
  <c r="B295" i="9" s="1"/>
  <c r="E15" i="9"/>
  <c r="F16" i="9"/>
  <c r="E17" i="9"/>
  <c r="B17" i="9" s="1"/>
  <c r="F15" i="9"/>
  <c r="E5" i="9"/>
  <c r="E18" i="9"/>
  <c r="B18" i="9" s="1"/>
  <c r="E21" i="9"/>
  <c r="B21" i="9" s="1"/>
  <c r="E12" i="9"/>
  <c r="B12" i="9" s="1"/>
  <c r="E8" i="9"/>
  <c r="B8" i="9" s="1"/>
  <c r="E11" i="9"/>
  <c r="B11" i="9" s="1"/>
  <c r="E10" i="9"/>
  <c r="B10" i="9" s="1"/>
  <c r="E9" i="9"/>
  <c r="B9" i="9" s="1"/>
  <c r="E16" i="9"/>
  <c r="E13" i="9"/>
  <c r="B13" i="9" s="1"/>
  <c r="B293" i="9"/>
  <c r="F23" i="9"/>
  <c r="B16" i="9" l="1"/>
  <c r="F14" i="9"/>
  <c r="E23" i="9"/>
  <c r="I7" i="3" s="1"/>
  <c r="B15" i="9"/>
  <c r="B5" i="9"/>
  <c r="E4" i="9"/>
  <c r="F3"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<sst xmlns="http://schemas.openxmlformats.org/spreadsheetml/2006/main" count="4716" uniqueCount="3651">
  <si>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</si>
  <si>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</si>
  <si>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</si>
  <si>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</si>
  <si>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</si>
  <si>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</si>
  <si>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</si>
  <si>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</si>
  <si>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</si>
  <si>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</si>
  <si>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</si>
  <si>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</si>
  <si>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</si>
  <si>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</si>
  <si>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</si>
  <si>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</si>
  <si>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</si>
  <si>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</si>
  <si>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</si>
  <si>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</si>
  <si>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</si>
  <si>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</si>
  <si>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</si>
  <si>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</si>
  <si>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</si>
  <si>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</si>
  <si>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</si>
  <si>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</si>
  <si>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</si>
  <si>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</si>
  <si>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</si>
  <si>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HVAR</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</si>
  <si>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</si>
  <si>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</si>
  <si>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</si>
  <si>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</si>
  <si>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</si>
  <si>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</si>
  <si>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</si>
  <si>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</si>
  <si>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</si>
  <si>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</si>
  <si>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</si>
  <si>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</si>
  <si>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</si>
  <si>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</si>
  <si>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</si>
  <si>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</si>
  <si>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</si>
  <si>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</si>
  <si>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</si>
  <si>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</si>
  <si>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</si>
  <si>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</si>
  <si>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</si>
  <si>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</si>
  <si>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18104 - SREDNJA ŠKOLA HVAR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</si>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</sst>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470495.88</v>
      </c>
      <c r="D2" s="6">
        <f>'PR-RAS'!E6</f>
        <v>531521.53</v>
      </c>
      <c r="E2" s="6">
        <v>0</v>
      </c>
      <c r="F2" s="6">
        <v>0</v>
      </c>
      <c r="G2" s="7">
        <f t="shared" ref="G2:G274" si="0">(B2/1000)*(C2*1+D2*2)</f>
        <v>1533.5389399999999</v>
      </c>
      <c r="H2" s="7">
        <f t="shared" ref="H2:H274" si="1">ABS(C2-ROUND(C2,0))+ABS(D2-ROUND(D2,0))</f>
        <v>0.58999999996740371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427501.5</v>
      </c>
      <c r="D45" s="1">
        <f>'PR-RAS'!E49</f>
        <v>489957.61</v>
      </c>
      <c r="E45" s="1">
        <v>0</v>
      </c>
      <c r="F45" s="1">
        <v>0</v>
      </c>
      <c r="G45" s="2">
        <f t="shared" si="0"/>
        <v>61926.335679999997</v>
      </c>
      <c r="H45" s="2">
        <f t="shared" si="1"/>
        <v>0.89000000001396984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425693.08</v>
      </c>
      <c r="D64" s="1">
        <f>'PR-RAS'!E68</f>
        <v>489957.61</v>
      </c>
      <c r="E64" s="1">
        <v>0</v>
      </c>
      <c r="F64" s="1">
        <v>0</v>
      </c>
      <c r="G64" s="2">
        <f t="shared" si="0"/>
        <v>88553.322899999999</v>
      </c>
      <c r="H64" s="2">
        <f t="shared" si="1"/>
        <v>0.47000000003026798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425693.08</v>
      </c>
      <c r="D65" s="1">
        <f>'PR-RAS'!E69</f>
        <v>489957.61</v>
      </c>
      <c r="E65" s="1">
        <v>0</v>
      </c>
      <c r="F65" s="1">
        <v>0</v>
      </c>
      <c r="G65" s="2">
        <f t="shared" si="0"/>
        <v>89958.931200000006</v>
      </c>
      <c r="H65" s="2">
        <f t="shared" si="1"/>
        <v>0.47000000003026798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1808.42</v>
      </c>
      <c r="D73" s="1">
        <f>'PR-RAS'!E77</f>
        <v>0</v>
      </c>
      <c r="E73" s="1">
        <v>0</v>
      </c>
      <c r="F73" s="1">
        <v>0</v>
      </c>
      <c r="G73" s="2">
        <f t="shared" si="0"/>
        <v>130.20624000000001</v>
      </c>
      <c r="H73" s="2">
        <f t="shared" si="1"/>
        <v>0.42000000000007276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1808.42</v>
      </c>
      <c r="D76" s="1">
        <f>'PR-RAS'!E80</f>
        <v>0</v>
      </c>
      <c r="E76" s="1">
        <v>0</v>
      </c>
      <c r="F76" s="1">
        <v>0</v>
      </c>
      <c r="G76" s="2">
        <f t="shared" si="0"/>
        <v>135.63149999999999</v>
      </c>
      <c r="H76" s="2">
        <f t="shared" si="1"/>
        <v>0.42000000000007276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6799.34</v>
      </c>
      <c r="D121" s="1">
        <f>'PR-RAS'!E125</f>
        <v>0</v>
      </c>
      <c r="E121" s="1">
        <v>0</v>
      </c>
      <c r="F121" s="1">
        <v>0</v>
      </c>
      <c r="G121" s="2">
        <f t="shared" si="0"/>
        <v>815.92079999999999</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6799.34</v>
      </c>
      <c r="D125" s="1">
        <f>'PR-RAS'!E129</f>
        <v>0</v>
      </c>
      <c r="E125" s="1">
        <v>0</v>
      </c>
      <c r="F125" s="1">
        <v>0</v>
      </c>
      <c r="G125" s="2">
        <f t="shared" si="0"/>
        <v>843.11815999999999</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3799.34</v>
      </c>
      <c r="D126" s="1">
        <f>'PR-RAS'!E130</f>
        <v>0</v>
      </c>
      <c r="E126" s="1">
        <v>0</v>
      </c>
      <c r="F126" s="1">
        <v>0</v>
      </c>
      <c r="G126" s="2">
        <f t="shared" si="0"/>
        <v>474.91750000000002</v>
      </c>
      <c r="H126" s="2">
        <f t="shared" si="1"/>
        <v>0.34000000000014552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3000</v>
      </c>
      <c r="D127" s="1">
        <f>'PR-RAS'!E131</f>
        <v>0</v>
      </c>
      <c r="E127" s="1">
        <v>0</v>
      </c>
      <c r="F127" s="1">
        <v>0</v>
      </c>
      <c r="G127" s="2">
        <f t="shared" si="0"/>
        <v>378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36195.040000000001</v>
      </c>
      <c r="D130" s="1">
        <f>'PR-RAS'!E134</f>
        <v>41563.89</v>
      </c>
      <c r="E130" s="1">
        <v>0</v>
      </c>
      <c r="F130" s="1">
        <v>0</v>
      </c>
      <c r="G130" s="2">
        <f t="shared" si="0"/>
        <v>15392.643780000002</v>
      </c>
      <c r="H130" s="2">
        <f t="shared" si="1"/>
        <v>0.15000000000145519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36195.040000000001</v>
      </c>
      <c r="D131" s="1">
        <f>'PR-RAS'!E135</f>
        <v>41563.89</v>
      </c>
      <c r="E131" s="1">
        <v>0</v>
      </c>
      <c r="F131" s="1">
        <v>0</v>
      </c>
      <c r="G131" s="2">
        <f t="shared" si="0"/>
        <v>15511.966600000002</v>
      </c>
      <c r="H131" s="2">
        <f t="shared" si="1"/>
        <v>0.15000000000145519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36195.040000000001</v>
      </c>
      <c r="D132" s="1">
        <f>'PR-RAS'!E136</f>
        <v>41563.89</v>
      </c>
      <c r="E132" s="1">
        <v>0</v>
      </c>
      <c r="F132" s="1">
        <v>0</v>
      </c>
      <c r="G132" s="2">
        <f t="shared" si="0"/>
        <v>15631.289420000001</v>
      </c>
      <c r="H132" s="2">
        <f t="shared" si="1"/>
        <v>0.15000000000145519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460572.73</v>
      </c>
      <c r="D148" s="1">
        <f>'PR-RAS'!E152</f>
        <v>692023.53000000014</v>
      </c>
      <c r="E148" s="1">
        <v>0</v>
      </c>
      <c r="F148" s="1">
        <v>0</v>
      </c>
      <c r="G148" s="2">
        <f t="shared" si="0"/>
        <v>271159.10913</v>
      </c>
      <c r="H148" s="2">
        <f t="shared" si="1"/>
        <v>0.73999999987427145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422979.41</v>
      </c>
      <c r="D149" s="1">
        <f>'PR-RAS'!E153</f>
        <v>648499.59000000008</v>
      </c>
      <c r="E149" s="1">
        <v>0</v>
      </c>
      <c r="F149" s="1">
        <v>0</v>
      </c>
      <c r="G149" s="2">
        <f t="shared" si="0"/>
        <v>254556.83132</v>
      </c>
      <c r="H149" s="2">
        <f t="shared" si="1"/>
        <v>0.8199999998905696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354882.33999999997</v>
      </c>
      <c r="D150" s="1">
        <f>'PR-RAS'!E154</f>
        <v>552985.4</v>
      </c>
      <c r="E150" s="1">
        <v>0</v>
      </c>
      <c r="F150" s="1">
        <v>0</v>
      </c>
      <c r="G150" s="2">
        <f t="shared" si="0"/>
        <v>217667.11786</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348529.29</v>
      </c>
      <c r="D151" s="1">
        <f>'PR-RAS'!E155</f>
        <v>496921.27</v>
      </c>
      <c r="E151" s="1">
        <v>0</v>
      </c>
      <c r="F151" s="1">
        <v>0</v>
      </c>
      <c r="G151" s="2">
        <f t="shared" si="0"/>
        <v>201355.7745</v>
      </c>
      <c r="H151" s="2">
        <f t="shared" si="1"/>
        <v>0.55999999999767169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6353.05</v>
      </c>
      <c r="D153" s="1">
        <f>'PR-RAS'!E157</f>
        <v>11896.88</v>
      </c>
      <c r="E153" s="1">
        <v>0</v>
      </c>
      <c r="F153" s="1">
        <v>0</v>
      </c>
      <c r="G153" s="2">
        <f t="shared" si="0"/>
        <v>4582.3151199999993</v>
      </c>
      <c r="H153" s="2">
        <f t="shared" si="1"/>
        <v>0.17000000000098225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44167.25</v>
      </c>
      <c r="E154" s="1">
        <v>0</v>
      </c>
      <c r="F154" s="1">
        <v>0</v>
      </c>
      <c r="G154" s="2">
        <f t="shared" si="0"/>
        <v>13515.1785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9541.44</v>
      </c>
      <c r="D155" s="1">
        <f>'PR-RAS'!E159</f>
        <v>4140.13</v>
      </c>
      <c r="E155" s="1">
        <v>0</v>
      </c>
      <c r="F155" s="1">
        <v>0</v>
      </c>
      <c r="G155" s="2">
        <f t="shared" si="0"/>
        <v>2744.5418</v>
      </c>
      <c r="H155" s="2">
        <f t="shared" si="1"/>
        <v>0.57000000000061846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58555.63</v>
      </c>
      <c r="D156" s="1">
        <f>'PR-RAS'!E160</f>
        <v>91374.06</v>
      </c>
      <c r="E156" s="1">
        <v>0</v>
      </c>
      <c r="F156" s="1">
        <v>0</v>
      </c>
      <c r="G156" s="2">
        <f t="shared" si="0"/>
        <v>37402.081250000003</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58555.63</v>
      </c>
      <c r="D158" s="1">
        <f>'PR-RAS'!E162</f>
        <v>91374.06</v>
      </c>
      <c r="E158" s="1">
        <v>0</v>
      </c>
      <c r="F158" s="1">
        <v>0</v>
      </c>
      <c r="G158" s="2">
        <f t="shared" si="0"/>
        <v>37884.688750000001</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37081.819999999992</v>
      </c>
      <c r="D160" s="1">
        <f>'PR-RAS'!E164</f>
        <v>42862.520000000004</v>
      </c>
      <c r="E160" s="1">
        <v>0</v>
      </c>
      <c r="F160" s="1">
        <v>0</v>
      </c>
      <c r="G160" s="2">
        <f t="shared" si="0"/>
        <v>19526.29074</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17152.669999999998</v>
      </c>
      <c r="D161" s="1">
        <f>'PR-RAS'!E165</f>
        <v>18118.04</v>
      </c>
      <c r="E161" s="1">
        <v>0</v>
      </c>
      <c r="F161" s="1">
        <v>0</v>
      </c>
      <c r="G161" s="2">
        <f t="shared" si="0"/>
        <v>8542.2000000000007</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2265.52</v>
      </c>
      <c r="D162" s="1">
        <f>'PR-RAS'!E166</f>
        <v>2029.42</v>
      </c>
      <c r="E162" s="1">
        <v>0</v>
      </c>
      <c r="F162" s="1">
        <v>0</v>
      </c>
      <c r="G162" s="2">
        <f t="shared" si="0"/>
        <v>1018.2219600000001</v>
      </c>
      <c r="H162" s="2">
        <f t="shared" si="1"/>
        <v>0.90000000000009095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14608.1</v>
      </c>
      <c r="D163" s="1">
        <f>'PR-RAS'!E167</f>
        <v>15963.62</v>
      </c>
      <c r="E163" s="1">
        <v>0</v>
      </c>
      <c r="F163" s="1">
        <v>0</v>
      </c>
      <c r="G163" s="2">
        <f t="shared" si="0"/>
        <v>7538.7250800000011</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279.05</v>
      </c>
      <c r="D164" s="1">
        <f>'PR-RAS'!E168</f>
        <v>125</v>
      </c>
      <c r="E164" s="1">
        <v>0</v>
      </c>
      <c r="F164" s="1">
        <v>0</v>
      </c>
      <c r="G164" s="2">
        <f t="shared" si="0"/>
        <v>86.23514999999999</v>
      </c>
      <c r="H164" s="2">
        <f t="shared" si="1"/>
        <v>5.0000000000011369E-2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11747.619999999999</v>
      </c>
      <c r="D166" s="1">
        <f>'PR-RAS'!E170</f>
        <v>17443.82</v>
      </c>
      <c r="E166" s="1">
        <v>0</v>
      </c>
      <c r="F166" s="1">
        <v>0</v>
      </c>
      <c r="G166" s="2">
        <f t="shared" si="0"/>
        <v>7694.8178999999991</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7329.26</v>
      </c>
      <c r="D167" s="1">
        <f>'PR-RAS'!E171</f>
        <v>11467.28</v>
      </c>
      <c r="E167" s="1">
        <v>0</v>
      </c>
      <c r="F167" s="1">
        <v>0</v>
      </c>
      <c r="G167" s="2">
        <f t="shared" si="0"/>
        <v>5023.7941200000005</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33.799999999999997</v>
      </c>
      <c r="D168" s="1">
        <f>'PR-RAS'!E172</f>
        <v>0</v>
      </c>
      <c r="E168" s="1">
        <v>0</v>
      </c>
      <c r="F168" s="1">
        <v>0</v>
      </c>
      <c r="G168" s="2">
        <f t="shared" si="0"/>
        <v>5.6445999999999996</v>
      </c>
      <c r="H168" s="2">
        <f t="shared" si="1"/>
        <v>0.20000000000000284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3535.54</v>
      </c>
      <c r="D169" s="1">
        <f>'PR-RAS'!E173</f>
        <v>3291.08</v>
      </c>
      <c r="E169" s="1">
        <v>0</v>
      </c>
      <c r="F169" s="1">
        <v>0</v>
      </c>
      <c r="G169" s="2">
        <f t="shared" si="0"/>
        <v>1699.7736000000002</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389.89</v>
      </c>
      <c r="D170" s="1">
        <f>'PR-RAS'!E174</f>
        <v>2584.6999999999998</v>
      </c>
      <c r="E170" s="1">
        <v>0</v>
      </c>
      <c r="F170" s="1">
        <v>0</v>
      </c>
      <c r="G170" s="2">
        <f t="shared" si="0"/>
        <v>939.52001000000007</v>
      </c>
      <c r="H170" s="2">
        <f t="shared" si="1"/>
        <v>0.41000000000019554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459.13</v>
      </c>
      <c r="D171" s="1">
        <f>'PR-RAS'!E175</f>
        <v>100.76</v>
      </c>
      <c r="E171" s="1">
        <v>0</v>
      </c>
      <c r="F171" s="1">
        <v>0</v>
      </c>
      <c r="G171" s="2">
        <f t="shared" si="0"/>
        <v>112.3105</v>
      </c>
      <c r="H171" s="2">
        <f t="shared" si="1"/>
        <v>0.36999999999999034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5400.4000000000005</v>
      </c>
      <c r="D174" s="1">
        <f>'PR-RAS'!E178</f>
        <v>5256.18</v>
      </c>
      <c r="E174" s="1">
        <v>0</v>
      </c>
      <c r="F174" s="1">
        <v>0</v>
      </c>
      <c r="G174" s="2">
        <f t="shared" si="0"/>
        <v>2752.9074800000003</v>
      </c>
      <c r="H174" s="2">
        <f t="shared" si="1"/>
        <v>0.58000000000083674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1243.1600000000001</v>
      </c>
      <c r="D175" s="1">
        <f>'PR-RAS'!E179</f>
        <v>1765.62</v>
      </c>
      <c r="E175" s="1">
        <v>0</v>
      </c>
      <c r="F175" s="1">
        <v>0</v>
      </c>
      <c r="G175" s="2">
        <f t="shared" si="0"/>
        <v>830.74559999999985</v>
      </c>
      <c r="H175" s="2">
        <f t="shared" si="1"/>
        <v>0.54000000000019099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448.19</v>
      </c>
      <c r="D176" s="1">
        <f>'PR-RAS'!E180</f>
        <v>200</v>
      </c>
      <c r="E176" s="1">
        <v>0</v>
      </c>
      <c r="F176" s="1">
        <v>0</v>
      </c>
      <c r="G176" s="2">
        <f t="shared" si="0"/>
        <v>148.43324999999999</v>
      </c>
      <c r="H176" s="2">
        <f t="shared" si="1"/>
        <v>0.18999999999999773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1324.09</v>
      </c>
      <c r="D178" s="1">
        <f>'PR-RAS'!E182</f>
        <v>2051.27</v>
      </c>
      <c r="E178" s="1">
        <v>0</v>
      </c>
      <c r="F178" s="1">
        <v>0</v>
      </c>
      <c r="G178" s="2">
        <f t="shared" si="0"/>
        <v>960.51351</v>
      </c>
      <c r="H178" s="2">
        <f t="shared" si="1"/>
        <v>0.35999999999989996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43.8</v>
      </c>
      <c r="D180" s="1">
        <f>'PR-RAS'!E184</f>
        <v>43.8</v>
      </c>
      <c r="E180" s="1">
        <v>0</v>
      </c>
      <c r="F180" s="1">
        <v>0</v>
      </c>
      <c r="G180" s="2">
        <f t="shared" si="0"/>
        <v>23.520599999999995</v>
      </c>
      <c r="H180" s="2">
        <f t="shared" si="1"/>
        <v>0.40000000000000568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343.75</v>
      </c>
      <c r="D181" s="1">
        <f>'PR-RAS'!E185</f>
        <v>395</v>
      </c>
      <c r="E181" s="1">
        <v>0</v>
      </c>
      <c r="F181" s="1">
        <v>0</v>
      </c>
      <c r="G181" s="2">
        <f t="shared" si="0"/>
        <v>204.07499999999999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864.91</v>
      </c>
      <c r="D182" s="1">
        <f>'PR-RAS'!E186</f>
        <v>800.49</v>
      </c>
      <c r="E182" s="1">
        <v>0</v>
      </c>
      <c r="F182" s="1">
        <v>0</v>
      </c>
      <c r="G182" s="2">
        <f t="shared" si="0"/>
        <v>446.32608999999997</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1132.5</v>
      </c>
      <c r="D183" s="1">
        <f>'PR-RAS'!E187</f>
        <v>0</v>
      </c>
      <c r="E183" s="1">
        <v>0</v>
      </c>
      <c r="F183" s="1">
        <v>0</v>
      </c>
      <c r="G183" s="2">
        <f t="shared" si="0"/>
        <v>206.11499999999998</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2781.13</v>
      </c>
      <c r="D190" s="1">
        <f>'PR-RAS'!E194</f>
        <v>2044.48</v>
      </c>
      <c r="E190" s="1">
        <v>0</v>
      </c>
      <c r="F190" s="1">
        <v>0</v>
      </c>
      <c r="G190" s="2">
        <f t="shared" si="0"/>
        <v>1298.4470100000001</v>
      </c>
      <c r="H190" s="2">
        <f t="shared" si="1"/>
        <v>0.61000000000012733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213.52</v>
      </c>
      <c r="D192" s="1">
        <f>'PR-RAS'!E196</f>
        <v>0</v>
      </c>
      <c r="E192" s="1">
        <v>0</v>
      </c>
      <c r="F192" s="1">
        <v>0</v>
      </c>
      <c r="G192" s="2">
        <f t="shared" si="0"/>
        <v>40.782320000000006</v>
      </c>
      <c r="H192" s="2">
        <f t="shared" si="1"/>
        <v>0.47999999999998977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150</v>
      </c>
      <c r="D194" s="1">
        <f>'PR-RAS'!E198</f>
        <v>195</v>
      </c>
      <c r="E194" s="1">
        <v>0</v>
      </c>
      <c r="F194" s="1">
        <v>0</v>
      </c>
      <c r="G194" s="2">
        <f t="shared" si="0"/>
        <v>104.22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952</v>
      </c>
      <c r="D195" s="1">
        <f>'PR-RAS'!E199</f>
        <v>1500</v>
      </c>
      <c r="E195" s="1">
        <v>0</v>
      </c>
      <c r="F195" s="1">
        <v>0</v>
      </c>
      <c r="G195" s="2">
        <f t="shared" si="0"/>
        <v>766.68799999999999</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1465.61</v>
      </c>
      <c r="D197" s="1">
        <f>'PR-RAS'!E201</f>
        <v>349.48</v>
      </c>
      <c r="E197" s="1">
        <v>0</v>
      </c>
      <c r="F197" s="1">
        <v>0</v>
      </c>
      <c r="G197" s="2">
        <f t="shared" si="0"/>
        <v>424.25571999999994</v>
      </c>
      <c r="H197" s="2">
        <f t="shared" si="1"/>
        <v>0.87000000000011823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511.5</v>
      </c>
      <c r="D198" s="1">
        <f>'PR-RAS'!E202</f>
        <v>661.42</v>
      </c>
      <c r="E198" s="1">
        <v>0</v>
      </c>
      <c r="F198" s="1">
        <v>0</v>
      </c>
      <c r="G198" s="2">
        <f t="shared" si="0"/>
        <v>361.36498</v>
      </c>
      <c r="H198" s="2">
        <f t="shared" si="1"/>
        <v>0.91999999999995907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511.5</v>
      </c>
      <c r="D212" s="1">
        <f>'PR-RAS'!E216</f>
        <v>661.42</v>
      </c>
      <c r="E212" s="1">
        <v>0</v>
      </c>
      <c r="F212" s="1">
        <v>0</v>
      </c>
      <c r="G212" s="2">
        <f t="shared" si="0"/>
        <v>387.04573999999997</v>
      </c>
      <c r="H212" s="2">
        <f t="shared" si="1"/>
        <v>0.91999999999995907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511.5</v>
      </c>
      <c r="D213" s="1">
        <f>'PR-RAS'!E217</f>
        <v>661.42</v>
      </c>
      <c r="E213" s="1">
        <v>0</v>
      </c>
      <c r="F213" s="1">
        <v>0</v>
      </c>
      <c r="G213" s="2">
        <f t="shared" si="0"/>
        <v>388.88007999999996</v>
      </c>
      <c r="H213" s="2">
        <f t="shared" si="1"/>
        <v>0.91999999999995907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460572.73</v>
      </c>
      <c r="D295" s="1">
        <f>'PR-RAS'!E299</f>
        <v>692023.53000000014</v>
      </c>
      <c r="E295" s="1">
        <v>0</v>
      </c>
      <c r="F295" s="1">
        <v>0</v>
      </c>
      <c r="G295" s="2">
        <f t="shared" si="12"/>
        <v>542318.21825999999</v>
      </c>
      <c r="H295" s="2">
        <f t="shared" si="13"/>
        <v>0.73999999987427145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9923.1500000000233</v>
      </c>
      <c r="D296" s="1">
        <f>'PR-RAS'!E300</f>
        <v>0</v>
      </c>
      <c r="E296" s="1">
        <v>0</v>
      </c>
      <c r="F296" s="1">
        <v>0</v>
      </c>
      <c r="G296" s="2">
        <f t="shared" si="12"/>
        <v>2927.3292500000066</v>
      </c>
      <c r="H296" s="2">
        <f t="shared" si="13"/>
        <v>0.15000000002328306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160502.00000000012</v>
      </c>
      <c r="E297" s="1">
        <v>0</v>
      </c>
      <c r="F297" s="1">
        <v>0</v>
      </c>
      <c r="G297" s="2">
        <f t="shared" si="12"/>
        <v>95017.184000000067</v>
      </c>
      <c r="H297" s="2">
        <f t="shared" si="13"/>
        <v>1.1641532182693481E-10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591.48</v>
      </c>
      <c r="E298" s="1">
        <v>0</v>
      </c>
      <c r="F298" s="1">
        <v>0</v>
      </c>
      <c r="G298" s="2">
        <f t="shared" si="12"/>
        <v>351.33911999999998</v>
      </c>
      <c r="H298" s="2">
        <f t="shared" si="13"/>
        <v>0.48000000000001819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12021.11</v>
      </c>
      <c r="D299" s="1">
        <f>'PR-RAS'!E303</f>
        <v>0</v>
      </c>
      <c r="E299" s="1">
        <v>0</v>
      </c>
      <c r="F299" s="1">
        <v>0</v>
      </c>
      <c r="G299" s="2">
        <f t="shared" si="12"/>
        <v>3582.2907799999998</v>
      </c>
      <c r="H299" s="2">
        <f t="shared" si="13"/>
        <v>0.11000000000058208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161998.26</v>
      </c>
      <c r="E300" s="1">
        <v>0</v>
      </c>
      <c r="F300" s="1">
        <v>0</v>
      </c>
      <c r="G300" s="2">
        <f t="shared" si="12"/>
        <v>96874.959480000005</v>
      </c>
      <c r="H300" s="2">
        <f t="shared" si="13"/>
        <v>0.26000000000931323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4498.75</v>
      </c>
      <c r="E355" s="1">
        <v>0</v>
      </c>
      <c r="F355" s="1">
        <v>0</v>
      </c>
      <c r="G355" s="2">
        <f t="shared" si="12"/>
        <v>3185.1149999999998</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4498.75</v>
      </c>
      <c r="E368" s="1">
        <v>0</v>
      </c>
      <c r="F368" s="1">
        <v>0</v>
      </c>
      <c r="G368" s="2">
        <f t="shared" si="12"/>
        <v>3302.0825</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4498.75</v>
      </c>
      <c r="E374" s="1">
        <v>0</v>
      </c>
      <c r="F374" s="1">
        <v>0</v>
      </c>
      <c r="G374" s="2">
        <f t="shared" si="12"/>
        <v>3356.0675000000001</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4498.75</v>
      </c>
      <c r="E381" s="1">
        <v>0</v>
      </c>
      <c r="F381" s="1">
        <v>0</v>
      </c>
      <c r="G381" s="2">
        <f t="shared" si="12"/>
        <v>3419.05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4498.75</v>
      </c>
      <c r="E413" s="1">
        <v>0</v>
      </c>
      <c r="F413" s="1">
        <v>0</v>
      </c>
      <c r="G413" s="2">
        <f t="shared" si="12"/>
        <v>3706.97</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7.82</v>
      </c>
      <c r="D414" s="1">
        <f>'PR-RAS'!E419</f>
        <v>0</v>
      </c>
      <c r="E414" s="1">
        <v>0</v>
      </c>
      <c r="F414" s="1">
        <v>0</v>
      </c>
      <c r="G414" s="2">
        <f t="shared" si="12"/>
        <v>3.22966</v>
      </c>
      <c r="H414" s="2">
        <f t="shared" si="13"/>
        <v>0.17999999999999972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470495.88</v>
      </c>
      <c r="D417" s="1">
        <f>'PR-RAS'!E422</f>
        <v>531521.53</v>
      </c>
      <c r="E417" s="1">
        <v>0</v>
      </c>
      <c r="F417" s="1">
        <v>0</v>
      </c>
      <c r="G417" s="2">
        <f t="shared" si="12"/>
        <v>637952.19903999998</v>
      </c>
      <c r="H417" s="2">
        <f t="shared" si="13"/>
        <v>0.58999999996740371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460572.73</v>
      </c>
      <c r="D418" s="1">
        <f>'PR-RAS'!E423</f>
        <v>696522.28000000014</v>
      </c>
      <c r="E418" s="1">
        <v>0</v>
      </c>
      <c r="F418" s="1">
        <v>0</v>
      </c>
      <c r="G418" s="2">
        <f t="shared" si="12"/>
        <v>772958.40993000008</v>
      </c>
      <c r="H418" s="2">
        <f t="shared" si="13"/>
        <v>0.55000000016298145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9923.1500000000233</v>
      </c>
      <c r="D419" s="1">
        <f>'PR-RAS'!E424</f>
        <v>0</v>
      </c>
      <c r="E419" s="1">
        <v>0</v>
      </c>
      <c r="F419" s="1">
        <v>0</v>
      </c>
      <c r="G419" s="2">
        <f t="shared" si="12"/>
        <v>4147.8767000000098</v>
      </c>
      <c r="H419" s="2">
        <f t="shared" si="13"/>
        <v>0.15000000002328306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165000.75000000012</v>
      </c>
      <c r="E420" s="1">
        <v>0</v>
      </c>
      <c r="F420" s="1">
        <v>0</v>
      </c>
      <c r="G420" s="2">
        <f t="shared" si="12"/>
        <v>138270.62850000008</v>
      </c>
      <c r="H420" s="2">
        <f t="shared" si="13"/>
        <v>0.24999999988358468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591.48</v>
      </c>
      <c r="E421" s="1">
        <v>0</v>
      </c>
      <c r="F421" s="1">
        <v>0</v>
      </c>
      <c r="G421" s="2">
        <f t="shared" si="12"/>
        <v>496.84320000000002</v>
      </c>
      <c r="H421" s="2">
        <f t="shared" si="13"/>
        <v>0.48000000000001819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12013.29</v>
      </c>
      <c r="D422" s="1">
        <f>'PR-RAS'!E427</f>
        <v>0</v>
      </c>
      <c r="E422" s="1">
        <v>0</v>
      </c>
      <c r="F422" s="1">
        <v>0</v>
      </c>
      <c r="G422" s="2">
        <f t="shared" si="12"/>
        <v>5057.5950899999998</v>
      </c>
      <c r="H422" s="2">
        <f t="shared" si="13"/>
        <v>0.29000000000087311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161998.26</v>
      </c>
      <c r="E423" s="1">
        <v>0</v>
      </c>
      <c r="F423" s="1">
        <v>0</v>
      </c>
      <c r="G423" s="2">
        <f t="shared" si="12"/>
        <v>136726.53143999999</v>
      </c>
      <c r="H423" s="2">
        <f t="shared" si="13"/>
        <v>0.26000000000931323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470495.88</v>
      </c>
      <c r="D637" s="1">
        <f>'PR-RAS'!E643</f>
        <v>531521.53</v>
      </c>
      <c r="E637" s="1">
        <v>0</v>
      </c>
      <c r="F637" s="1">
        <v>0</v>
      </c>
      <c r="G637" s="2">
        <f t="shared" si="14"/>
        <v>975330.76584000001</v>
      </c>
      <c r="H637" s="2">
        <f t="shared" si="15"/>
        <v>0.58999999996740371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460572.73</v>
      </c>
      <c r="D638" s="1">
        <f>'PR-RAS'!E644</f>
        <v>696522.28000000014</v>
      </c>
      <c r="E638" s="1">
        <v>0</v>
      </c>
      <c r="F638" s="1">
        <v>0</v>
      </c>
      <c r="G638" s="2">
        <f t="shared" si="14"/>
        <v>1180754.2137300002</v>
      </c>
      <c r="H638" s="2">
        <f t="shared" si="15"/>
        <v>0.55000000016298145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9923.1500000000233</v>
      </c>
      <c r="D639" s="1">
        <f>'PR-RAS'!E645</f>
        <v>0</v>
      </c>
      <c r="E639" s="1">
        <v>0</v>
      </c>
      <c r="F639" s="1">
        <v>0</v>
      </c>
      <c r="G639" s="2">
        <f t="shared" si="14"/>
        <v>6330.9697000000151</v>
      </c>
      <c r="H639" s="2">
        <f t="shared" si="15"/>
        <v>0.15000000002328306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165000.75000000012</v>
      </c>
      <c r="E640" s="1">
        <v>0</v>
      </c>
      <c r="F640" s="1">
        <v>0</v>
      </c>
      <c r="G640" s="2">
        <f t="shared" si="14"/>
        <v>210870.95850000015</v>
      </c>
      <c r="H640" s="2">
        <f t="shared" si="15"/>
        <v>0.24999999988358468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591.48</v>
      </c>
      <c r="E641" s="1">
        <v>0</v>
      </c>
      <c r="F641" s="1">
        <v>0</v>
      </c>
      <c r="G641" s="2">
        <f t="shared" si="14"/>
        <v>757.09440000000006</v>
      </c>
      <c r="H641" s="2">
        <f t="shared" si="15"/>
        <v>0.48000000000001819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12013.29</v>
      </c>
      <c r="D642" s="1">
        <f>'PR-RAS'!E648</f>
        <v>0</v>
      </c>
      <c r="E642" s="1">
        <v>0</v>
      </c>
      <c r="F642" s="1">
        <v>0</v>
      </c>
      <c r="G642" s="2">
        <f t="shared" si="14"/>
        <v>7700.5188900000003</v>
      </c>
      <c r="H642" s="2">
        <f t="shared" si="15"/>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2090.1399999999776</v>
      </c>
      <c r="D644" s="1">
        <f>'PR-RAS'!E650</f>
        <v>164409.27000000011</v>
      </c>
      <c r="E644" s="1">
        <v>0</v>
      </c>
      <c r="F644" s="1">
        <v>0</v>
      </c>
      <c r="G644" s="2">
        <f t="shared" si="14"/>
        <v>212774.28124000013</v>
      </c>
      <c r="H644" s="2">
        <f t="shared" si="15"/>
        <v>0.41000000008352799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164893.54999999999</v>
      </c>
      <c r="D645" s="1">
        <f>'PR-RAS'!E651</f>
        <v>0</v>
      </c>
      <c r="E645" s="1">
        <v>0</v>
      </c>
      <c r="F645" s="1">
        <v>0</v>
      </c>
      <c r="G645" s="2">
        <f t="shared" si="14"/>
        <v>106191.44619999999</v>
      </c>
      <c r="H645" s="2">
        <f t="shared" si="15"/>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4031.41</v>
      </c>
      <c r="D646" s="1">
        <f>'PR-RAS'!E653</f>
        <v>10817.74</v>
      </c>
      <c r="E646" s="1">
        <v>0</v>
      </c>
      <c r="F646" s="1">
        <v>0</v>
      </c>
      <c r="G646" s="2">
        <f t="shared" si="14"/>
        <v>16555.144049999999</v>
      </c>
      <c r="H646" s="2">
        <f t="shared" si="15"/>
        <v>0.67000000000007276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49644.2</v>
      </c>
      <c r="D647" s="1">
        <f>'PR-RAS'!E654</f>
        <v>55290.5</v>
      </c>
      <c r="E647" s="1">
        <v>0</v>
      </c>
      <c r="F647" s="1">
        <v>0</v>
      </c>
      <c r="G647" s="2">
        <f t="shared" si="14"/>
        <v>103505.47920000002</v>
      </c>
      <c r="H647" s="2">
        <f t="shared" si="15"/>
        <v>0.69999999999708962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42997.5</v>
      </c>
      <c r="D648" s="1">
        <f>'PR-RAS'!E655</f>
        <v>48146.559999999998</v>
      </c>
      <c r="E648" s="1">
        <v>0</v>
      </c>
      <c r="F648" s="1">
        <v>0</v>
      </c>
      <c r="G648" s="2">
        <f t="shared" si="14"/>
        <v>90121.031140000006</v>
      </c>
      <c r="H648" s="2">
        <f t="shared" si="15"/>
        <v>0.94000000000232831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10678.11</v>
      </c>
      <c r="D649" s="1">
        <f>'PR-RAS'!E656</f>
        <v>17961.680000000008</v>
      </c>
      <c r="E649" s="1">
        <v>0</v>
      </c>
      <c r="F649" s="1">
        <v>0</v>
      </c>
      <c r="G649" s="2">
        <f t="shared" si="14"/>
        <v>30197.752560000012</v>
      </c>
      <c r="H649" s="2">
        <f t="shared" si="15"/>
        <v>0.42999999999301508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78</v>
      </c>
      <c r="D651" s="1">
        <f>'PR-RAS'!E658</f>
        <v>77</v>
      </c>
      <c r="E651" s="1">
        <v>0</v>
      </c>
      <c r="F651" s="1">
        <v>0</v>
      </c>
      <c r="G651" s="2">
        <f t="shared" si="14"/>
        <v>150.80000000000001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67</v>
      </c>
      <c r="D653" s="1">
        <f>'PR-RAS'!E660</f>
        <v>65</v>
      </c>
      <c r="E653" s="1">
        <v>0</v>
      </c>
      <c r="F653" s="1">
        <v>0</v>
      </c>
      <c r="G653" s="2">
        <f t="shared" si="14"/>
        <v>128.44400000000002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425693.08</v>
      </c>
      <c r="D676" s="1">
        <f>'PR-RAS'!E683</f>
        <v>489555.12</v>
      </c>
      <c r="E676" s="1">
        <v>0</v>
      </c>
      <c r="F676" s="1">
        <v>0</v>
      </c>
      <c r="G676" s="2">
        <f t="shared" si="14"/>
        <v>948242.24100000015</v>
      </c>
      <c r="H676" s="2">
        <f t="shared" si="15"/>
        <v>0.20000000001164153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402.49</v>
      </c>
      <c r="E677" s="1">
        <v>0</v>
      </c>
      <c r="F677" s="1">
        <v>0</v>
      </c>
      <c r="G677" s="2">
        <f t="shared" si="14"/>
        <v>544.16648000000009</v>
      </c>
      <c r="H677" s="2">
        <f t="shared" si="15"/>
        <v>0.49000000000000909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14608.1</v>
      </c>
      <c r="D727" s="1">
        <f>'PR-RAS'!E734</f>
        <v>1596.62</v>
      </c>
      <c r="E727" s="1">
        <v>0</v>
      </c>
      <c r="F727" s="1">
        <v>0</v>
      </c>
      <c r="G727" s="2">
        <f t="shared" si="14"/>
        <v>12923.77284</v>
      </c>
      <c r="H727" s="2">
        <f t="shared" si="15"/>
        <v>0.48000000000047294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43.8</v>
      </c>
      <c r="E729" s="1">
        <v>0</v>
      </c>
      <c r="F729" s="1">
        <v>0</v>
      </c>
      <c r="G729" s="2">
        <f t="shared" si="14"/>
        <v>95.659199999999984</v>
      </c>
      <c r="H729" s="2">
        <f t="shared" si="15"/>
        <v>0.40000000000000568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1500</v>
      </c>
      <c r="E737" s="1">
        <v>0</v>
      </c>
      <c r="F737" s="1">
        <v>0</v>
      </c>
      <c r="G737" s="2">
        <f t="shared" si="28"/>
        <v>2208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18104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470495.88</v>
      </c>
      <c r="I16" s="298">
        <f>'PR-RAS'!E6</f>
        <v>531521.53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460572.73</v>
      </c>
      <c r="I17" s="298">
        <f>'PR-RAS'!E152</f>
        <v>692023.53000000014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2090.1399999999776</v>
      </c>
      <c r="I19" s="298">
        <f>'PR-RAS'!E650</f>
        <v>164409.27000000011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25" zoomScaleNormal="100" workbookViewId="0">
      <selection activeCell="E745" sqref="E74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470495.88</v>
      </c>
      <c r="E6" s="59">
        <f>E7+E43+E49+E82+E106+E125+E134+E140</f>
        <v>531521.53</v>
      </c>
      <c r="F6" s="44">
        <f t="shared" ref="F6:F132" si="0">IF(D6&lt;&gt;0,IF(E6/D6&gt;=100,"&gt;&gt;100",E6/D6*100),"-")</f>
        <v>112.97049614972188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427501.5</v>
      </c>
      <c r="E49" s="59">
        <f>E50+E53+E58+E61+E64+E68+E71+E74+E77</f>
        <v>489957.61</v>
      </c>
      <c r="F49" s="44">
        <f t="shared" si="0"/>
        <v>114.60956511263703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425693.08</v>
      </c>
      <c r="E68" s="59">
        <f t="shared" si="11"/>
        <v>489957.61</v>
      </c>
      <c r="F68" s="44">
        <f t="shared" si="0"/>
        <v>115.09644695187433</v>
      </c>
    </row>
    <row r="69" spans="1:6" ht="12.75" customHeight="1" x14ac:dyDescent="0.2">
      <c r="A69" s="62" t="s">
        <v>189</v>
      </c>
      <c r="B69" s="63" t="s">
        <v>190</v>
      </c>
      <c r="C69" s="267" t="s">
        <v>189</v>
      </c>
      <c r="D69" s="193">
        <v>425693.08</v>
      </c>
      <c r="E69" s="193">
        <v>489957.61</v>
      </c>
      <c r="F69" s="44">
        <f t="shared" si="0"/>
        <v>115.09644695187433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1808.42</v>
      </c>
      <c r="E77" s="59">
        <f t="shared" si="14"/>
        <v>0</v>
      </c>
      <c r="F77" s="44">
        <f t="shared" si="0"/>
        <v>0</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1808.42</v>
      </c>
      <c r="E80" s="193"/>
      <c r="F80" s="44">
        <f t="shared" si="0"/>
        <v>0</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0.03</v>
      </c>
      <c r="F82" s="44" t="str">
        <f t="shared" si="0"/>
        <v>-</v>
      </c>
    </row>
    <row r="83" spans="1:6" ht="12.75" customHeight="1" x14ac:dyDescent="0.2">
      <c r="A83" s="62">
        <v>641</v>
      </c>
      <c r="B83" s="63" t="s">
        <v>217</v>
      </c>
      <c r="C83" s="267" t="s">
        <v>218</v>
      </c>
      <c r="D83" s="59">
        <f t="shared" ref="D83:E83" si="16">SUM(D84:D90)</f>
        <v>0</v>
      </c>
      <c r="E83" s="59">
        <f t="shared" si="16"/>
        <v>0.03</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0.03</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6799.34</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6799.34</v>
      </c>
      <c r="E129" s="59">
        <f t="shared" si="24"/>
        <v>0</v>
      </c>
      <c r="F129" s="44">
        <f t="shared" si="0"/>
        <v>0</v>
      </c>
    </row>
    <row r="130" spans="1:6" ht="12.75" customHeight="1" x14ac:dyDescent="0.2">
      <c r="A130" s="62">
        <v>6631</v>
      </c>
      <c r="B130" s="64" t="s">
        <v>311</v>
      </c>
      <c r="C130" s="267" t="s">
        <v>312</v>
      </c>
      <c r="D130" s="193">
        <v>3799.34</v>
      </c>
      <c r="E130" s="193"/>
      <c r="F130" s="44">
        <f t="shared" si="0"/>
        <v>0</v>
      </c>
    </row>
    <row r="131" spans="1:6" ht="12.75" customHeight="1" x14ac:dyDescent="0.2">
      <c r="A131" s="62">
        <v>6632</v>
      </c>
      <c r="B131" s="181" t="s">
        <v>313</v>
      </c>
      <c r="C131" s="267" t="s">
        <v>314</v>
      </c>
      <c r="D131" s="193">
        <v>3000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36195.040000000001</v>
      </c>
      <c r="E134" s="59">
        <f t="shared" si="25"/>
        <v>41563.89</v>
      </c>
      <c r="F134" s="44">
        <f t="shared" ref="F134:F229" si="26">IF(D134&lt;&gt;0,IF(E134/D134&gt;=100,"&gt;&gt;100",E134/D134*100),"-")</f>
        <v>114.83310972995196</v>
      </c>
    </row>
    <row r="135" spans="1:6" ht="24" x14ac:dyDescent="0.2">
      <c r="A135" s="62">
        <v>671</v>
      </c>
      <c r="B135" s="181" t="s">
        <v>321</v>
      </c>
      <c r="C135" s="267" t="s">
        <v>322</v>
      </c>
      <c r="D135" s="59">
        <f t="shared" ref="D135:E135" si="27">SUM(D136:D138)</f>
        <v>36195.040000000001</v>
      </c>
      <c r="E135" s="59">
        <f t="shared" si="27"/>
        <v>41563.89</v>
      </c>
      <c r="F135" s="44">
        <f t="shared" si="26"/>
        <v>114.83310972995196</v>
      </c>
    </row>
    <row r="136" spans="1:6" ht="12.75" customHeight="1" x14ac:dyDescent="0.2">
      <c r="A136" s="62">
        <v>6711</v>
      </c>
      <c r="B136" s="64" t="s">
        <v>323</v>
      </c>
      <c r="C136" s="267" t="s">
        <v>324</v>
      </c>
      <c r="D136" s="193">
        <v>36195.040000000001</v>
      </c>
      <c r="E136" s="193">
        <v>41563.89</v>
      </c>
      <c r="F136" s="44">
        <f t="shared" si="26"/>
        <v>114.83310972995196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460572.73</v>
      </c>
      <c r="E152" s="59">
        <f>E153+E164+E202+E221+E230+E262+E273</f>
        <v>692023.53000000014</v>
      </c>
      <c r="F152" s="44">
        <f t="shared" si="26"/>
        <v>150.25282326202861</v>
      </c>
    </row>
    <row r="153" spans="1:6" ht="12.75" customHeight="1" x14ac:dyDescent="0.2">
      <c r="A153" s="62">
        <v>31</v>
      </c>
      <c r="B153" s="63" t="s">
        <v>356</v>
      </c>
      <c r="C153" s="267" t="s">
        <v>35</v>
      </c>
      <c r="D153" s="59">
        <f t="shared" ref="D153:E153" si="30">D154+D159+D160</f>
        <v>422979.41</v>
      </c>
      <c r="E153" s="59">
        <f t="shared" si="30"/>
        <v>648499.59000000008</v>
      </c>
      <c r="F153" s="44">
        <f t="shared" si="26"/>
        <v>153.31705862467396</v>
      </c>
    </row>
    <row r="154" spans="1:6" ht="12.75" customHeight="1" x14ac:dyDescent="0.2">
      <c r="A154" s="62">
        <v>311</v>
      </c>
      <c r="B154" s="63" t="s">
        <v>357</v>
      </c>
      <c r="C154" s="267" t="s">
        <v>358</v>
      </c>
      <c r="D154" s="59">
        <f t="shared" ref="D154:E154" si="31">SUM(D155:D158)</f>
        <v>354882.33999999997</v>
      </c>
      <c r="E154" s="59">
        <f t="shared" si="31"/>
        <v>552985.4</v>
      </c>
      <c r="F154" s="44">
        <f t="shared" si="26"/>
        <v>155.82218038801255</v>
      </c>
    </row>
    <row r="155" spans="1:6" ht="12.75" customHeight="1" x14ac:dyDescent="0.2">
      <c r="A155" s="62">
        <v>3111</v>
      </c>
      <c r="B155" s="63" t="s">
        <v>359</v>
      </c>
      <c r="C155" s="267" t="s">
        <v>360</v>
      </c>
      <c r="D155" s="193">
        <v>348529.29</v>
      </c>
      <c r="E155" s="193">
        <v>496921.27</v>
      </c>
      <c r="F155" s="44">
        <f t="shared" si="26"/>
        <v>142.57661673140873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6353.05</v>
      </c>
      <c r="E157" s="193">
        <v>11896.88</v>
      </c>
      <c r="F157" s="44">
        <f t="shared" si="26"/>
        <v>187.26249596650428</v>
      </c>
    </row>
    <row r="158" spans="1:6" ht="12.75" customHeight="1" x14ac:dyDescent="0.2">
      <c r="A158" s="62">
        <v>3114</v>
      </c>
      <c r="B158" s="64" t="s">
        <v>365</v>
      </c>
      <c r="C158" s="267" t="s">
        <v>366</v>
      </c>
      <c r="D158" s="193">
        <v>0</v>
      </c>
      <c r="E158" s="193">
        <v>44167.25</v>
      </c>
      <c r="F158" s="44" t="str">
        <f t="shared" si="26"/>
        <v>-</v>
      </c>
    </row>
    <row r="159" spans="1:6" ht="12.75" customHeight="1" x14ac:dyDescent="0.2">
      <c r="A159" s="62">
        <v>312</v>
      </c>
      <c r="B159" s="64" t="s">
        <v>367</v>
      </c>
      <c r="C159" s="267" t="s">
        <v>368</v>
      </c>
      <c r="D159" s="193">
        <v>9541.44</v>
      </c>
      <c r="E159" s="193">
        <v>4140.13</v>
      </c>
      <c r="F159" s="44">
        <f t="shared" si="26"/>
        <v>43.391039507663415</v>
      </c>
    </row>
    <row r="160" spans="1:6" ht="12.75" customHeight="1" x14ac:dyDescent="0.2">
      <c r="A160" s="62">
        <v>313</v>
      </c>
      <c r="B160" s="64" t="s">
        <v>369</v>
      </c>
      <c r="C160" s="267" t="s">
        <v>370</v>
      </c>
      <c r="D160" s="59">
        <f t="shared" ref="D160:E160" si="32">SUM(D161:D163)</f>
        <v>58555.63</v>
      </c>
      <c r="E160" s="59">
        <f t="shared" si="32"/>
        <v>91374.06</v>
      </c>
      <c r="F160" s="44">
        <f t="shared" si="26"/>
        <v>156.04658339428676</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58555.63</v>
      </c>
      <c r="E162" s="193">
        <v>91374.06</v>
      </c>
      <c r="F162" s="44">
        <f t="shared" si="26"/>
        <v>156.04658339428676</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37081.819999999992</v>
      </c>
      <c r="E164" s="59">
        <f>E165+E170+E178+E188+E189+E194</f>
        <v>42862.520000000004</v>
      </c>
      <c r="F164" s="44">
        <f t="shared" si="26"/>
        <v>115.5890406673675</v>
      </c>
    </row>
    <row r="165" spans="1:6" ht="12.75" customHeight="1" x14ac:dyDescent="0.2">
      <c r="A165" s="62">
        <v>321</v>
      </c>
      <c r="B165" s="63" t="s">
        <v>379</v>
      </c>
      <c r="C165" s="267" t="s">
        <v>380</v>
      </c>
      <c r="D165" s="59">
        <f t="shared" ref="D165:E165" si="33">SUM(D166:D169)</f>
        <v>17152.669999999998</v>
      </c>
      <c r="E165" s="59">
        <f t="shared" si="33"/>
        <v>18118.04</v>
      </c>
      <c r="F165" s="44">
        <f t="shared" si="26"/>
        <v>105.62810337982368</v>
      </c>
    </row>
    <row r="166" spans="1:6" ht="12.75" customHeight="1" x14ac:dyDescent="0.2">
      <c r="A166" s="62">
        <v>3211</v>
      </c>
      <c r="B166" s="63" t="s">
        <v>381</v>
      </c>
      <c r="C166" s="267" t="s">
        <v>382</v>
      </c>
      <c r="D166" s="193">
        <v>2265.52</v>
      </c>
      <c r="E166" s="193">
        <v>2029.42</v>
      </c>
      <c r="F166" s="44">
        <f t="shared" si="26"/>
        <v>89.578551502524803</v>
      </c>
    </row>
    <row r="167" spans="1:6" ht="12.75" customHeight="1" x14ac:dyDescent="0.2">
      <c r="A167" s="62">
        <v>3212</v>
      </c>
      <c r="B167" s="63" t="s">
        <v>383</v>
      </c>
      <c r="C167" s="267" t="s">
        <v>384</v>
      </c>
      <c r="D167" s="193">
        <v>14608.1</v>
      </c>
      <c r="E167" s="193">
        <v>15963.62</v>
      </c>
      <c r="F167" s="44">
        <f t="shared" si="26"/>
        <v>109.27923549263765</v>
      </c>
    </row>
    <row r="168" spans="1:6" ht="12.75" customHeight="1" x14ac:dyDescent="0.2">
      <c r="A168" s="62">
        <v>3213</v>
      </c>
      <c r="B168" s="63" t="s">
        <v>385</v>
      </c>
      <c r="C168" s="267" t="s">
        <v>386</v>
      </c>
      <c r="D168" s="193">
        <v>279.05</v>
      </c>
      <c r="E168" s="193">
        <v>125</v>
      </c>
      <c r="F168" s="44">
        <f t="shared" si="26"/>
        <v>44.794839634474101</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11747.619999999999</v>
      </c>
      <c r="E170" s="59">
        <f t="shared" si="34"/>
        <v>17443.82</v>
      </c>
      <c r="F170" s="44">
        <f t="shared" si="26"/>
        <v>148.48811929565309</v>
      </c>
    </row>
    <row r="171" spans="1:6" ht="12.75" customHeight="1" x14ac:dyDescent="0.2">
      <c r="A171" s="62">
        <v>3221</v>
      </c>
      <c r="B171" s="63" t="s">
        <v>391</v>
      </c>
      <c r="C171" s="267" t="s">
        <v>392</v>
      </c>
      <c r="D171" s="193">
        <v>7329.26</v>
      </c>
      <c r="E171" s="193">
        <v>11467.28</v>
      </c>
      <c r="F171" s="44">
        <f t="shared" si="26"/>
        <v>156.45890581040925</v>
      </c>
    </row>
    <row r="172" spans="1:6" ht="12.75" customHeight="1" x14ac:dyDescent="0.2">
      <c r="A172" s="62">
        <v>3222</v>
      </c>
      <c r="B172" s="63" t="s">
        <v>393</v>
      </c>
      <c r="C172" s="267" t="s">
        <v>394</v>
      </c>
      <c r="D172" s="193">
        <v>33.799999999999997</v>
      </c>
      <c r="E172" s="193"/>
      <c r="F172" s="44">
        <f t="shared" si="26"/>
        <v>0</v>
      </c>
    </row>
    <row r="173" spans="1:6" ht="12.75" customHeight="1" x14ac:dyDescent="0.2">
      <c r="A173" s="62">
        <v>3223</v>
      </c>
      <c r="B173" s="64" t="s">
        <v>395</v>
      </c>
      <c r="C173" s="267" t="s">
        <v>396</v>
      </c>
      <c r="D173" s="193">
        <v>3535.54</v>
      </c>
      <c r="E173" s="193">
        <v>3291.08</v>
      </c>
      <c r="F173" s="44">
        <f t="shared" si="26"/>
        <v>93.085638968870384</v>
      </c>
    </row>
    <row r="174" spans="1:6" ht="12.75" customHeight="1" x14ac:dyDescent="0.2">
      <c r="A174" s="62">
        <v>3224</v>
      </c>
      <c r="B174" s="64" t="s">
        <v>397</v>
      </c>
      <c r="C174" s="267" t="s">
        <v>398</v>
      </c>
      <c r="D174" s="193">
        <v>389.89</v>
      </c>
      <c r="E174" s="193">
        <v>2584.6999999999998</v>
      </c>
      <c r="F174" s="44">
        <f t="shared" si="26"/>
        <v>662.93057016081457</v>
      </c>
    </row>
    <row r="175" spans="1:6" ht="12.75" customHeight="1" x14ac:dyDescent="0.2">
      <c r="A175" s="62">
        <v>3225</v>
      </c>
      <c r="B175" s="64" t="s">
        <v>399</v>
      </c>
      <c r="C175" s="267" t="s">
        <v>400</v>
      </c>
      <c r="D175" s="193">
        <v>459.13</v>
      </c>
      <c r="E175" s="193">
        <v>100.76</v>
      </c>
      <c r="F175" s="44">
        <f t="shared" si="26"/>
        <v>21.945854115392155</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5400.4000000000005</v>
      </c>
      <c r="E178" s="59">
        <f t="shared" si="35"/>
        <v>5256.18</v>
      </c>
      <c r="F178" s="44">
        <f t="shared" si="26"/>
        <v>97.329457077253537</v>
      </c>
    </row>
    <row r="179" spans="1:6" ht="12.75" customHeight="1" x14ac:dyDescent="0.2">
      <c r="A179" s="62">
        <v>3231</v>
      </c>
      <c r="B179" s="64" t="s">
        <v>407</v>
      </c>
      <c r="C179" s="267" t="s">
        <v>408</v>
      </c>
      <c r="D179" s="193">
        <v>1243.1600000000001</v>
      </c>
      <c r="E179" s="193">
        <v>1765.62</v>
      </c>
      <c r="F179" s="44">
        <f t="shared" si="26"/>
        <v>142.02677048811091</v>
      </c>
    </row>
    <row r="180" spans="1:6" ht="12.75" customHeight="1" x14ac:dyDescent="0.2">
      <c r="A180" s="62">
        <v>3232</v>
      </c>
      <c r="B180" s="64" t="s">
        <v>409</v>
      </c>
      <c r="C180" s="267" t="s">
        <v>410</v>
      </c>
      <c r="D180" s="193">
        <v>448.19</v>
      </c>
      <c r="E180" s="193">
        <v>200</v>
      </c>
      <c r="F180" s="44">
        <f t="shared" si="26"/>
        <v>44.623931814632186</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1324.09</v>
      </c>
      <c r="E182" s="193">
        <v>2051.27</v>
      </c>
      <c r="F182" s="44">
        <f t="shared" si="26"/>
        <v>154.91922754495542</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43.8</v>
      </c>
      <c r="E184" s="193">
        <v>43.8</v>
      </c>
      <c r="F184" s="44">
        <f t="shared" si="26"/>
        <v>100</v>
      </c>
    </row>
    <row r="185" spans="1:6" ht="12.75" customHeight="1" x14ac:dyDescent="0.2">
      <c r="A185" s="62">
        <v>3237</v>
      </c>
      <c r="B185" s="63" t="s">
        <v>419</v>
      </c>
      <c r="C185" s="267" t="s">
        <v>420</v>
      </c>
      <c r="D185" s="193">
        <v>343.75</v>
      </c>
      <c r="E185" s="193">
        <v>395</v>
      </c>
      <c r="F185" s="44">
        <f t="shared" si="26"/>
        <v>114.90909090909092</v>
      </c>
    </row>
    <row r="186" spans="1:6" ht="12.75" customHeight="1" x14ac:dyDescent="0.2">
      <c r="A186" s="62">
        <v>3238</v>
      </c>
      <c r="B186" s="63" t="s">
        <v>421</v>
      </c>
      <c r="C186" s="267" t="s">
        <v>422</v>
      </c>
      <c r="D186" s="193">
        <v>864.91</v>
      </c>
      <c r="E186" s="193">
        <v>800.49</v>
      </c>
      <c r="F186" s="44">
        <f t="shared" si="26"/>
        <v>92.551826201570108</v>
      </c>
    </row>
    <row r="187" spans="1:6" ht="12.75" customHeight="1" x14ac:dyDescent="0.2">
      <c r="A187" s="62">
        <v>3239</v>
      </c>
      <c r="B187" s="63" t="s">
        <v>423</v>
      </c>
      <c r="C187" s="267" t="s">
        <v>424</v>
      </c>
      <c r="D187" s="193">
        <v>1132.5</v>
      </c>
      <c r="E187" s="193"/>
      <c r="F187" s="44">
        <f t="shared" si="26"/>
        <v>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2781.13</v>
      </c>
      <c r="E194" s="59">
        <f t="shared" si="36"/>
        <v>2044.48</v>
      </c>
      <c r="F194" s="44">
        <f t="shared" si="26"/>
        <v>73.512565036513934</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213.52</v>
      </c>
      <c r="E196" s="193"/>
      <c r="F196" s="44">
        <f t="shared" si="26"/>
        <v>0</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150</v>
      </c>
      <c r="E198" s="193">
        <v>195</v>
      </c>
      <c r="F198" s="44">
        <f t="shared" si="26"/>
        <v>130</v>
      </c>
    </row>
    <row r="199" spans="1:6" ht="12.75" customHeight="1" x14ac:dyDescent="0.2">
      <c r="A199" s="62">
        <v>3295</v>
      </c>
      <c r="B199" s="63" t="s">
        <v>447</v>
      </c>
      <c r="C199" s="267" t="s">
        <v>448</v>
      </c>
      <c r="D199" s="193">
        <v>952</v>
      </c>
      <c r="E199" s="193">
        <v>1500</v>
      </c>
      <c r="F199" s="44">
        <f t="shared" si="26"/>
        <v>157.56302521008402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1465.61</v>
      </c>
      <c r="E201" s="193">
        <v>349.48</v>
      </c>
      <c r="F201" s="44">
        <f t="shared" si="26"/>
        <v>23.845361317130752</v>
      </c>
    </row>
    <row r="202" spans="1:6" ht="12.75" customHeight="1" x14ac:dyDescent="0.2">
      <c r="A202" s="62">
        <v>34</v>
      </c>
      <c r="B202" s="182" t="s">
        <v>453</v>
      </c>
      <c r="C202" s="267" t="s">
        <v>454</v>
      </c>
      <c r="D202" s="59">
        <f t="shared" ref="D202:E202" si="37">D203+D208+D216</f>
        <v>511.5</v>
      </c>
      <c r="E202" s="59">
        <f t="shared" si="37"/>
        <v>661.42</v>
      </c>
      <c r="F202" s="44">
        <f t="shared" si="26"/>
        <v>129.30987292277615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511.5</v>
      </c>
      <c r="E216" s="59">
        <f t="shared" si="40"/>
        <v>661.42</v>
      </c>
      <c r="F216" s="44">
        <f t="shared" si="26"/>
        <v>129.30987292277615</v>
      </c>
    </row>
    <row r="217" spans="1:6" ht="12.75" customHeight="1" x14ac:dyDescent="0.2">
      <c r="A217" s="62">
        <v>3431</v>
      </c>
      <c r="B217" s="181" t="s">
        <v>483</v>
      </c>
      <c r="C217" s="267" t="s">
        <v>484</v>
      </c>
      <c r="D217" s="193">
        <v>511.5</v>
      </c>
      <c r="E217" s="193">
        <v>661.42</v>
      </c>
      <c r="F217" s="44">
        <f t="shared" si="26"/>
        <v>129.30987292277615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460572.73</v>
      </c>
      <c r="E299" s="59">
        <f>E152-E297+E298</f>
        <v>692023.53000000014</v>
      </c>
      <c r="F299" s="44">
        <f t="shared" si="68"/>
        <v>150.25282326202861</v>
      </c>
    </row>
    <row r="300" spans="1:6" ht="12.75" customHeight="1" x14ac:dyDescent="0.2">
      <c r="A300" s="62" t="s">
        <v>629</v>
      </c>
      <c r="B300" s="63" t="s">
        <v>640</v>
      </c>
      <c r="C300" s="267" t="s">
        <v>641</v>
      </c>
      <c r="D300" s="59">
        <f>IF(D6&gt;=D299,D6-D299,0)</f>
        <v>9923.1500000000233</v>
      </c>
      <c r="E300" s="59">
        <f>IF(E6&gt;=E299,E6-E299,0)</f>
        <v>0</v>
      </c>
      <c r="F300" s="44">
        <f t="shared" si="68"/>
        <v>0</v>
      </c>
    </row>
    <row r="301" spans="1:6" ht="12.75" customHeight="1" x14ac:dyDescent="0.2">
      <c r="A301" s="62" t="s">
        <v>629</v>
      </c>
      <c r="B301" s="63" t="s">
        <v>642</v>
      </c>
      <c r="C301" s="267" t="s">
        <v>643</v>
      </c>
      <c r="D301" s="59">
        <f>IF(D299&gt;=D6,D299-D6,0)</f>
        <v>0</v>
      </c>
      <c r="E301" s="59">
        <f>IF(E299&gt;=E6,E299-E6,0)</f>
        <v>160502.00000000012</v>
      </c>
      <c r="F301" s="44" t="str">
        <f t="shared" si="68"/>
        <v>-</v>
      </c>
    </row>
    <row r="302" spans="1:6" ht="12.75" customHeight="1" x14ac:dyDescent="0.2">
      <c r="A302" s="62">
        <v>92211</v>
      </c>
      <c r="B302" s="63" t="s">
        <v>644</v>
      </c>
      <c r="C302" s="267" t="s">
        <v>645</v>
      </c>
      <c r="D302" s="193">
        <v>0</v>
      </c>
      <c r="E302" s="193">
        <v>591.48</v>
      </c>
      <c r="F302" s="44" t="str">
        <f t="shared" si="68"/>
        <v>-</v>
      </c>
    </row>
    <row r="303" spans="1:6" ht="12.75" customHeight="1" x14ac:dyDescent="0.2">
      <c r="A303" s="62">
        <v>92221</v>
      </c>
      <c r="B303" s="63" t="s">
        <v>646</v>
      </c>
      <c r="C303" s="267" t="s">
        <v>647</v>
      </c>
      <c r="D303" s="193">
        <v>12021.11</v>
      </c>
      <c r="E303" s="193">
        <v>0</v>
      </c>
      <c r="F303" s="44">
        <f t="shared" si="68"/>
        <v>0</v>
      </c>
    </row>
    <row r="304" spans="1:6" ht="12.75" customHeight="1" x14ac:dyDescent="0.2">
      <c r="A304" s="62">
        <v>96</v>
      </c>
      <c r="B304" s="228" t="s">
        <v>648</v>
      </c>
      <c r="C304" s="267" t="s">
        <v>649</v>
      </c>
      <c r="D304" s="193">
        <v>0</v>
      </c>
      <c r="E304" s="193">
        <v>161998.26</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4498.75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4498.75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4498.75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4498.75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4498.75</v>
      </c>
      <c r="F418" s="44" t="str">
        <f t="shared" si="72"/>
        <v>-</v>
      </c>
    </row>
    <row r="419" spans="1:6" ht="12.75" customHeight="1" x14ac:dyDescent="0.2">
      <c r="A419" s="62">
        <v>92212</v>
      </c>
      <c r="B419" s="63" t="s">
        <v>844</v>
      </c>
      <c r="C419" s="267" t="s">
        <v>845</v>
      </c>
      <c r="D419" s="193">
        <v>7.82</v>
      </c>
      <c r="E419" s="193">
        <v>0</v>
      </c>
      <c r="F419" s="44">
        <f t="shared" si="72"/>
        <v>0</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470495.88</v>
      </c>
      <c r="E422" s="59">
        <f>E6+E308</f>
        <v>531521.53</v>
      </c>
      <c r="F422" s="44">
        <f t="shared" si="72"/>
        <v>112.97049614972188</v>
      </c>
    </row>
    <row r="423" spans="1:6" ht="12.75" customHeight="1" x14ac:dyDescent="0.2">
      <c r="A423" s="62" t="s">
        <v>629</v>
      </c>
      <c r="B423" s="63" t="s">
        <v>852</v>
      </c>
      <c r="C423" s="267" t="s">
        <v>853</v>
      </c>
      <c r="D423" s="59">
        <f t="shared" ref="D423:E423" si="103">D299+D360</f>
        <v>460572.73</v>
      </c>
      <c r="E423" s="59">
        <f t="shared" si="103"/>
        <v>696522.28000000014</v>
      </c>
      <c r="F423" s="44">
        <f t="shared" si="72"/>
        <v>151.22959624639526</v>
      </c>
    </row>
    <row r="424" spans="1:6" ht="12.75" customHeight="1" x14ac:dyDescent="0.2">
      <c r="A424" s="62" t="s">
        <v>629</v>
      </c>
      <c r="B424" s="63" t="s">
        <v>854</v>
      </c>
      <c r="C424" s="267" t="s">
        <v>855</v>
      </c>
      <c r="D424" s="59">
        <f t="shared" ref="D424:E424" si="104">IF(D422&gt;=D423,D422-D423,0)</f>
        <v>9923.1500000000233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165000.75000000012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591.48</v>
      </c>
      <c r="F426" s="44" t="str">
        <f t="shared" si="72"/>
        <v>-</v>
      </c>
    </row>
    <row r="427" spans="1:6" ht="12.75" customHeight="1" x14ac:dyDescent="0.2">
      <c r="A427" s="271" t="s">
        <v>858</v>
      </c>
      <c r="B427" s="63" t="s">
        <v>861</v>
      </c>
      <c r="C427" s="272" t="s">
        <v>862</v>
      </c>
      <c r="D427" s="59">
        <f t="shared" ref="D427:E427" si="107">IF(D303-D302+D420-D419&gt;=0,D303-D302+D420-D419,0)</f>
        <v>12013.29</v>
      </c>
      <c r="E427" s="59">
        <f t="shared" si="107"/>
        <v>0</v>
      </c>
      <c r="F427" s="44">
        <f t="shared" si="72"/>
        <v>0</v>
      </c>
    </row>
    <row r="428" spans="1:6" ht="24" x14ac:dyDescent="0.2">
      <c r="A428" s="269" t="s">
        <v>863</v>
      </c>
      <c r="B428" s="263" t="s">
        <v>864</v>
      </c>
      <c r="C428" s="270" t="s">
        <v>865</v>
      </c>
      <c r="D428" s="80">
        <f t="shared" ref="D428:E428" si="108">D304+D421</f>
        <v>0</v>
      </c>
      <c r="E428" s="80">
        <f t="shared" si="108"/>
        <v>161998.26</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470495.88</v>
      </c>
      <c r="E643" s="59">
        <f>E422+E430</f>
        <v>531521.53</v>
      </c>
      <c r="F643" s="44">
        <f t="shared" si="109"/>
        <v>112.97049614972188</v>
      </c>
    </row>
    <row r="644" spans="1:6" ht="12.75" customHeight="1" x14ac:dyDescent="0.2">
      <c r="A644" s="62" t="s">
        <v>629</v>
      </c>
      <c r="B644" s="63" t="s">
        <v>1285</v>
      </c>
      <c r="C644" s="267" t="s">
        <v>1286</v>
      </c>
      <c r="D644" s="59">
        <f>D423+D535</f>
        <v>460572.73</v>
      </c>
      <c r="E644" s="59">
        <f>E423+E535</f>
        <v>696522.28000000014</v>
      </c>
      <c r="F644" s="44">
        <f t="shared" si="109"/>
        <v>151.22959624639526</v>
      </c>
    </row>
    <row r="645" spans="1:6" ht="12.75" customHeight="1" x14ac:dyDescent="0.2">
      <c r="A645" s="62" t="s">
        <v>629</v>
      </c>
      <c r="B645" s="63" t="s">
        <v>1287</v>
      </c>
      <c r="C645" s="267" t="s">
        <v>1288</v>
      </c>
      <c r="D645" s="59">
        <f t="shared" ref="D645:E645" si="163">IF(D643&gt;=D644,D643-D644,0)</f>
        <v>9923.1500000000233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165000.75000000012</v>
      </c>
      <c r="F646" s="44" t="str">
        <f t="shared" si="109"/>
        <v>-</v>
      </c>
    </row>
    <row r="647" spans="1:6" ht="24" x14ac:dyDescent="0.2">
      <c r="A647" s="271" t="s">
        <v>1291</v>
      </c>
      <c r="B647" s="63" t="s">
        <v>1292</v>
      </c>
      <c r="C647" s="272" t="s">
        <v>1291</v>
      </c>
      <c r="D647" s="59">
        <f>IF(D426-D427+D641-D642&gt;=0,D426-D427+D641-D642,0)</f>
        <v>0</v>
      </c>
      <c r="E647" s="59">
        <f>IF(E426-E427+E641-E642&gt;=0,E426-E427+E641-E642,0)</f>
        <v>591.48</v>
      </c>
      <c r="F647" s="44" t="str">
        <f t="shared" si="109"/>
        <v>-</v>
      </c>
    </row>
    <row r="648" spans="1:6" ht="24" x14ac:dyDescent="0.2">
      <c r="A648" s="271" t="s">
        <v>1293</v>
      </c>
      <c r="B648" s="63" t="s">
        <v>1294</v>
      </c>
      <c r="C648" s="272" t="s">
        <v>1293</v>
      </c>
      <c r="D648" s="59">
        <f>IF(D427-D426+D642-D641&gt;=0,D427-D426+D642-D641,0)</f>
        <v>12013.29</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2090.1399999999776</v>
      </c>
      <c r="E650" s="59">
        <f t="shared" si="166"/>
        <v>164409.27000000011</v>
      </c>
      <c r="F650" s="44">
        <f t="shared" si="109"/>
        <v>7865.9453433742174</v>
      </c>
    </row>
    <row r="651" spans="1:6" ht="24" x14ac:dyDescent="0.2">
      <c r="A651" s="269" t="s">
        <v>1299</v>
      </c>
      <c r="B651" s="183" t="s">
        <v>1300</v>
      </c>
      <c r="C651" s="270" t="s">
        <v>1299</v>
      </c>
      <c r="D651" s="195">
        <v>164893.54999999999</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4031.41</v>
      </c>
      <c r="E653" s="193">
        <v>10817.74</v>
      </c>
      <c r="F653" s="44">
        <f t="shared" ref="F653:F740" si="167">IF(D653&lt;&gt;0,IF(E653/D653&gt;=100,"&gt;&gt;100",E653/D653*100),"-")</f>
        <v>268.33638850923126</v>
      </c>
    </row>
    <row r="654" spans="1:6" ht="12.75" customHeight="1" x14ac:dyDescent="0.2">
      <c r="A654" s="62" t="s">
        <v>1304</v>
      </c>
      <c r="B654" s="63" t="s">
        <v>1305</v>
      </c>
      <c r="C654" s="267" t="s">
        <v>1304</v>
      </c>
      <c r="D654" s="193">
        <v>49644.2</v>
      </c>
      <c r="E654" s="193">
        <v>55290.5</v>
      </c>
      <c r="F654" s="44">
        <f t="shared" si="167"/>
        <v>111.37353406843096</v>
      </c>
    </row>
    <row r="655" spans="1:6" ht="12.75" customHeight="1" x14ac:dyDescent="0.2">
      <c r="A655" s="62" t="s">
        <v>1306</v>
      </c>
      <c r="B655" s="63" t="s">
        <v>1307</v>
      </c>
      <c r="C655" s="267" t="s">
        <v>1306</v>
      </c>
      <c r="D655" s="193">
        <v>42997.5</v>
      </c>
      <c r="E655" s="193">
        <v>48146.559999999998</v>
      </c>
      <c r="F655" s="44">
        <f t="shared" si="167"/>
        <v>111.97525437525438</v>
      </c>
    </row>
    <row r="656" spans="1:6" ht="24" x14ac:dyDescent="0.2">
      <c r="A656" s="62">
        <v>11</v>
      </c>
      <c r="B656" s="63" t="s">
        <v>1308</v>
      </c>
      <c r="C656" s="267" t="s">
        <v>1309</v>
      </c>
      <c r="D656" s="59">
        <f t="shared" ref="D656:E656" si="168">+D653+D654-D655</f>
        <v>10678.11</v>
      </c>
      <c r="E656" s="59">
        <f t="shared" si="168"/>
        <v>17961.680000000008</v>
      </c>
      <c r="F656" s="44">
        <f t="shared" si="167"/>
        <v>168.21029189622513</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78</v>
      </c>
      <c r="E658" s="273">
        <v>77</v>
      </c>
      <c r="F658" s="44">
        <f t="shared" si="167"/>
        <v>98.71794871794873</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67</v>
      </c>
      <c r="E660" s="273">
        <v>65</v>
      </c>
      <c r="F660" s="44">
        <f t="shared" si="167"/>
        <v>97.014925373134332</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425693.08</v>
      </c>
      <c r="E683" s="191">
        <v>489555.12</v>
      </c>
      <c r="F683" s="70">
        <f t="shared" si="167"/>
        <v>115.00189761130248</v>
      </c>
    </row>
    <row r="684" spans="1:6" ht="24" x14ac:dyDescent="0.2">
      <c r="A684" s="69">
        <v>63613</v>
      </c>
      <c r="B684" s="181" t="s">
        <v>1365</v>
      </c>
      <c r="C684" s="301" t="s">
        <v>1366</v>
      </c>
      <c r="D684" s="191">
        <v>0</v>
      </c>
      <c r="E684" s="191">
        <v>402.49</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441.44</v>
      </c>
      <c r="F733" s="70">
        <f t="shared" si="167"/>
        <v>100</v>
      </c>
    </row>
    <row r="734" spans="1:6" ht="12.75" customHeight="1" x14ac:dyDescent="0.2">
      <c r="A734" s="69">
        <v>32121</v>
      </c>
      <c r="B734" s="64" t="s">
        <v>1445</v>
      </c>
      <c r="C734" s="301" t="s">
        <v>1446</v>
      </c>
      <c r="D734" s="191">
        <v>14608.1</v>
      </c>
      <c r="E734" s="191">
        <v>1596.62</v>
      </c>
      <c r="F734" s="70">
        <f t="shared" si="167"/>
        <v>10.929689692704732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43.8</v>
      </c>
      <c r="F736" s="44">
        <f t="shared" si="167"/>
        <v>100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1500</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18104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2025-04-08T13:52:51Z</cp:lastPrinted>
  <dcterms:created xsi:type="dcterms:W3CDTF">2022-04-01T05:14:30Z</dcterms:created>
  <dcterms:modified xsi:type="dcterms:W3CDTF">2025-04-08T15:00:25Z</dcterms:modified>
</cp:coreProperties>
</file>