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izvršenje proračuna\2025\8-2025\"/>
    </mc:Choice>
  </mc:AlternateContent>
  <bookViews>
    <workbookView xWindow="0" yWindow="0" windowWidth="28800" windowHeight="12135" activeTab="1"/>
  </bookViews>
  <sheets>
    <sheet name="Kategorija 1" sheetId="10" r:id="rId1"/>
    <sheet name="Kategorija 2" sheetId="7" r:id="rId2"/>
  </sheets>
  <calcPr calcId="152511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0" l="1"/>
  <c r="E8" i="10"/>
  <c r="E26" i="10" s="1"/>
  <c r="C13" i="7"/>
  <c r="E12" i="10"/>
  <c r="E18" i="10"/>
  <c r="E22" i="10"/>
  <c r="E20" i="10"/>
</calcChain>
</file>

<file path=xl/sharedStrings.xml><?xml version="1.0" encoding="utf-8"?>
<sst xmlns="http://schemas.openxmlformats.org/spreadsheetml/2006/main" count="126" uniqueCount="76">
  <si>
    <t xml:space="preserve">NAZIV PRIMATELJA </t>
  </si>
  <si>
    <t xml:space="preserve">OIB PRIMATELJA </t>
  </si>
  <si>
    <t xml:space="preserve">NAZIV ISPLATITELJA </t>
  </si>
  <si>
    <t>Kategorija 1</t>
  </si>
  <si>
    <t>NAZIV ISPLATITELJA</t>
  </si>
  <si>
    <t>Kategorija 2</t>
  </si>
  <si>
    <t>VRSTA RASHODA  IZDATAKA **</t>
  </si>
  <si>
    <t>ISPLAĆENI IZNOS *</t>
  </si>
  <si>
    <t xml:space="preserve">*Ukupan iznos zbirne isplate po vrsti primanja u razdoblju izvještavanja u službenoj valuti Republike Hrvatske </t>
  </si>
  <si>
    <t>proračunskog računovodstva i računski plan.</t>
  </si>
  <si>
    <t>UKUPAN IZNOS ISPLATE PO PRIMATELJU SRED.U RAZDO.IZVJ.*</t>
  </si>
  <si>
    <t>3221, UREDSKI MATERIJAL I OSTALI MATERIJALNI RASHODI</t>
  </si>
  <si>
    <t>3231, USLUGE TELEFONA, POŠTE I PRIJEVOZA</t>
  </si>
  <si>
    <t xml:space="preserve">3431, BANKARSKE USLUGE I USLUGE PLATNOG PROMETA </t>
  </si>
  <si>
    <t xml:space="preserve"> </t>
  </si>
  <si>
    <t xml:space="preserve">**Iskazuje se šifra i naziv računa ekonomske klasifikacije razine odjeljka u skladu s pravilnikom kojim se uređuje sustav </t>
  </si>
  <si>
    <t>JAVNA OBJAVA INFORMACIJA O PRORAČUNSKOJ POTROŠNJI</t>
  </si>
  <si>
    <t xml:space="preserve">SJEDIŠTE/PREBIVALIŠTE (GRAD/OPĆINA) PRIMATELJA </t>
  </si>
  <si>
    <t xml:space="preserve">MINISTARSTVO ZNANOSTI I OBRAZOVANJA </t>
  </si>
  <si>
    <t>3111, PLAĆE ZA REDOVAN RAD</t>
  </si>
  <si>
    <t xml:space="preserve">3132, DOPRINOS ZA OBVEZNO ZDRAVSTVENO OSIGURANJE </t>
  </si>
  <si>
    <t>USTANOVA; SREDNJA ŠKOLA HVAR,  OIB: 92464275654</t>
  </si>
  <si>
    <t>UKUPNO</t>
  </si>
  <si>
    <t>OTP banka d.d.</t>
  </si>
  <si>
    <t>52508873833</t>
  </si>
  <si>
    <t>Split</t>
  </si>
  <si>
    <t>Srednja škola Hvar</t>
  </si>
  <si>
    <t>Zagreb</t>
  </si>
  <si>
    <t>3211, SLUŽBENA PUTOVANJA</t>
  </si>
  <si>
    <t>Hrvatski telekom d.d.</t>
  </si>
  <si>
    <t>Hvar</t>
  </si>
  <si>
    <t>81793146560</t>
  </si>
  <si>
    <t>3295, PRISTOJBE I NAKNADE</t>
  </si>
  <si>
    <t>SDŽ- DECENTRALIZACIJA</t>
  </si>
  <si>
    <t>3223, ENERGIJA</t>
  </si>
  <si>
    <t>Konzum plus d.d.</t>
  </si>
  <si>
    <t>62226620908</t>
  </si>
  <si>
    <t>3234, KOMUNALNE USLUGE</t>
  </si>
  <si>
    <t>Financijska agencija</t>
  </si>
  <si>
    <t>85821130368</t>
  </si>
  <si>
    <t>3238, RAČUNALNE USLUGE</t>
  </si>
  <si>
    <t>Komunalno Hvar d.o.o.</t>
  </si>
  <si>
    <t>85724396887</t>
  </si>
  <si>
    <t>Hvarski vodovod</t>
  </si>
  <si>
    <t>96577868636</t>
  </si>
  <si>
    <t>Jelsa</t>
  </si>
  <si>
    <t>Hep elektra d.o.o.</t>
  </si>
  <si>
    <t>43965974818</t>
  </si>
  <si>
    <t>3299, OSTALI NESPOMENUTI RASHODI</t>
  </si>
  <si>
    <t>Tramax d.o.o.</t>
  </si>
  <si>
    <t>21270210680</t>
  </si>
  <si>
    <t>In rebus d.o.o.</t>
  </si>
  <si>
    <t>91591564577</t>
  </si>
  <si>
    <t>Odvodnja Hvar d.o.o.</t>
  </si>
  <si>
    <t>80799090950</t>
  </si>
  <si>
    <t>Telemach Hrvatska d.o.o.</t>
  </si>
  <si>
    <t>70133616033</t>
  </si>
  <si>
    <t>Hrvatska pošta</t>
  </si>
  <si>
    <t>87311810356</t>
  </si>
  <si>
    <t>Velika Gorica</t>
  </si>
  <si>
    <t>Leprinka d.o.o.</t>
  </si>
  <si>
    <t>27332507825</t>
  </si>
  <si>
    <t>Ičići</t>
  </si>
  <si>
    <t>Infokom d.o.o.</t>
  </si>
  <si>
    <t>95530746475</t>
  </si>
  <si>
    <t xml:space="preserve">3224, MATERIJALI I DIJELOVI ZA TEKUĆE ODRŽAVANJE </t>
  </si>
  <si>
    <t xml:space="preserve">Razdoblje: kolovoz 2025. godine </t>
  </si>
  <si>
    <t>AWT International trgovina</t>
  </si>
  <si>
    <t>57159149897</t>
  </si>
  <si>
    <t>3812, TEKUĆE DONACIJE ZA HIGIJENSKE POTREPŠTINE</t>
  </si>
  <si>
    <t>Antoana d.o.o., Hvar</t>
  </si>
  <si>
    <t>65587651704</t>
  </si>
  <si>
    <t>Ing atest d.o.o.</t>
  </si>
  <si>
    <t>2177733810</t>
  </si>
  <si>
    <t>3232, USLUGE TEKUĆEG I INVESTICIJSKOG ODRŽAVANJA</t>
  </si>
  <si>
    <t>DONACIJE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</si>
</sst>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2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Alignment="1">
      <alignment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2" fillId="2" borderId="2" xfId="0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vertical="center" wrapText="1"/>
    </xf>
    <xf numFmtId="0" fontId="0" fillId="0" borderId="0" xfId="0" applyAlignment="1"/>
    <xf numFmtId="4" fontId="4" fillId="2" borderId="2" xfId="0" applyNumberFormat="1" applyFont="1" applyFill="1" applyBorder="1" applyAlignment="1">
      <alignment horizontal="center" wrapText="1"/>
    </xf>
    <xf numFmtId="4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wrapText="1"/>
    </xf>
    <xf numFmtId="4" fontId="4" fillId="2" borderId="1" xfId="0" applyNumberFormat="1" applyFont="1" applyFill="1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vertical="center" wrapText="1"/>
    </xf>
    <xf numFmtId="49" fontId="3" fillId="2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wrapText="1"/>
    </xf>
    <xf numFmtId="0" fontId="5" fillId="0" borderId="0" xfId="0" applyFont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2" fillId="2" borderId="1" xfId="0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1"/>
  <sheetViews>
    <sheetView topLeftCell="A16" workbookViewId="0">
      <selection activeCell="E26" sqref="E26"/>
    </sheetView>
  </sheetViews>
  <sheetFormatPr defaultRowHeight="15" x14ac:dyDescent="0.25"/>
  <cols>
    <col min="2" max="2" width="38.7109375" customWidth="1"/>
    <col min="3" max="3" width="23.28515625" customWidth="1"/>
    <col min="4" max="4" width="23.85546875" customWidth="1"/>
    <col min="5" max="5" width="27.28515625" customWidth="1"/>
    <col min="6" max="6" width="25.140625" customWidth="1"/>
    <col min="7" max="7" width="33.85546875" customWidth="1"/>
    <col min="8" max="8" width="24.28515625" customWidth="1"/>
  </cols>
  <sheetData>
    <row r="1" spans="2:8" ht="18" x14ac:dyDescent="0.25">
      <c r="B1" s="28"/>
      <c r="C1" s="28"/>
      <c r="D1" s="28"/>
      <c r="E1" s="28"/>
      <c r="F1" s="28"/>
      <c r="G1" s="28"/>
      <c r="H1" s="1"/>
    </row>
    <row r="2" spans="2:8" ht="18" customHeight="1" x14ac:dyDescent="0.25">
      <c r="B2" s="31" t="s">
        <v>16</v>
      </c>
      <c r="C2" s="31"/>
      <c r="D2" s="31"/>
      <c r="E2" s="31"/>
      <c r="F2" s="31"/>
      <c r="G2" s="31"/>
      <c r="H2" s="2"/>
    </row>
    <row r="3" spans="2:8" ht="34.9" customHeight="1" x14ac:dyDescent="0.25">
      <c r="B3" s="29"/>
      <c r="C3" s="34" t="s">
        <v>21</v>
      </c>
      <c r="D3" s="34"/>
      <c r="E3" s="34"/>
      <c r="F3" s="29"/>
      <c r="G3" s="29"/>
      <c r="H3" s="1"/>
    </row>
    <row r="4" spans="2:8" x14ac:dyDescent="0.25">
      <c r="B4" s="32" t="s">
        <v>66</v>
      </c>
      <c r="C4" s="33"/>
      <c r="D4" s="33"/>
      <c r="E4" s="33"/>
      <c r="F4" s="33"/>
      <c r="G4" s="33"/>
    </row>
    <row r="5" spans="2:8" ht="18" x14ac:dyDescent="0.25">
      <c r="B5" s="30" t="s">
        <v>3</v>
      </c>
      <c r="C5" s="29"/>
      <c r="D5" s="29"/>
      <c r="E5" s="29"/>
      <c r="F5" s="29"/>
      <c r="G5" s="29"/>
    </row>
    <row r="6" spans="2:8" ht="65.45" customHeight="1" x14ac:dyDescent="0.25">
      <c r="B6" s="3" t="s">
        <v>0</v>
      </c>
      <c r="C6" s="3" t="s">
        <v>1</v>
      </c>
      <c r="D6" s="3" t="s">
        <v>17</v>
      </c>
      <c r="E6" s="3" t="s">
        <v>10</v>
      </c>
      <c r="F6" s="3" t="s">
        <v>2</v>
      </c>
      <c r="G6" s="3" t="s">
        <v>6</v>
      </c>
    </row>
    <row r="7" spans="2:8" s="5" customFormat="1" ht="18.600000000000001" customHeight="1" x14ac:dyDescent="0.2"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</row>
    <row r="8" spans="2:8" ht="30" customHeight="1" x14ac:dyDescent="0.25">
      <c r="B8" s="11" t="s">
        <v>23</v>
      </c>
      <c r="C8" s="17" t="s">
        <v>24</v>
      </c>
      <c r="D8" s="16" t="s">
        <v>25</v>
      </c>
      <c r="E8" s="16">
        <f>151+1.76+6.74+1.21</f>
        <v>160.71</v>
      </c>
      <c r="F8" s="15" t="s">
        <v>26</v>
      </c>
      <c r="G8" s="12" t="s">
        <v>13</v>
      </c>
    </row>
    <row r="9" spans="2:8" ht="30" customHeight="1" x14ac:dyDescent="0.25">
      <c r="B9" s="11" t="s">
        <v>67</v>
      </c>
      <c r="C9" s="17" t="s">
        <v>68</v>
      </c>
      <c r="D9" s="16" t="s">
        <v>27</v>
      </c>
      <c r="E9" s="16">
        <v>620.94000000000005</v>
      </c>
      <c r="F9" s="15" t="s">
        <v>26</v>
      </c>
      <c r="G9" s="12" t="s">
        <v>69</v>
      </c>
    </row>
    <row r="10" spans="2:8" ht="28.15" customHeight="1" x14ac:dyDescent="0.25">
      <c r="B10" s="11" t="s">
        <v>38</v>
      </c>
      <c r="C10" s="17" t="s">
        <v>39</v>
      </c>
      <c r="D10" s="16" t="s">
        <v>27</v>
      </c>
      <c r="E10" s="16">
        <v>8.3000000000000007</v>
      </c>
      <c r="F10" s="15" t="s">
        <v>26</v>
      </c>
      <c r="G10" s="13" t="s">
        <v>40</v>
      </c>
    </row>
    <row r="11" spans="2:8" ht="28.15" customHeight="1" x14ac:dyDescent="0.25">
      <c r="B11" s="11" t="s">
        <v>38</v>
      </c>
      <c r="C11" s="17" t="s">
        <v>39</v>
      </c>
      <c r="D11" s="16" t="s">
        <v>27</v>
      </c>
      <c r="E11" s="16">
        <v>1.66</v>
      </c>
      <c r="F11" s="15" t="s">
        <v>26</v>
      </c>
      <c r="G11" s="13" t="s">
        <v>48</v>
      </c>
    </row>
    <row r="12" spans="2:8" ht="28.15" customHeight="1" x14ac:dyDescent="0.25">
      <c r="B12" s="11" t="s">
        <v>43</v>
      </c>
      <c r="C12" s="17" t="s">
        <v>44</v>
      </c>
      <c r="D12" s="16" t="s">
        <v>45</v>
      </c>
      <c r="E12" s="16">
        <f>177.94+5.09</f>
        <v>183.03</v>
      </c>
      <c r="F12" s="15" t="s">
        <v>26</v>
      </c>
      <c r="G12" s="13" t="s">
        <v>37</v>
      </c>
    </row>
    <row r="13" spans="2:8" ht="28.15" customHeight="1" x14ac:dyDescent="0.25">
      <c r="B13" s="11" t="s">
        <v>55</v>
      </c>
      <c r="C13" s="17" t="s">
        <v>56</v>
      </c>
      <c r="D13" s="16" t="s">
        <v>27</v>
      </c>
      <c r="E13" s="16">
        <v>149.05000000000001</v>
      </c>
      <c r="F13" s="15" t="s">
        <v>26</v>
      </c>
      <c r="G13" s="13" t="s">
        <v>12</v>
      </c>
    </row>
    <row r="14" spans="2:8" ht="28.15" customHeight="1" x14ac:dyDescent="0.25">
      <c r="B14" s="11" t="s">
        <v>29</v>
      </c>
      <c r="C14" s="17" t="s">
        <v>31</v>
      </c>
      <c r="D14" s="16" t="s">
        <v>27</v>
      </c>
      <c r="E14" s="16">
        <v>229.94</v>
      </c>
      <c r="F14" s="15" t="s">
        <v>26</v>
      </c>
      <c r="G14" s="13" t="s">
        <v>12</v>
      </c>
    </row>
    <row r="15" spans="2:8" ht="28.15" customHeight="1" x14ac:dyDescent="0.25">
      <c r="B15" s="11" t="s">
        <v>46</v>
      </c>
      <c r="C15" s="17" t="s">
        <v>47</v>
      </c>
      <c r="D15" s="16" t="s">
        <v>27</v>
      </c>
      <c r="E15" s="16">
        <f>260.83+61.3+186.2</f>
        <v>508.33</v>
      </c>
      <c r="F15" s="15" t="s">
        <v>26</v>
      </c>
      <c r="G15" s="13" t="s">
        <v>34</v>
      </c>
    </row>
    <row r="16" spans="2:8" ht="28.15" customHeight="1" x14ac:dyDescent="0.25">
      <c r="B16" s="11" t="s">
        <v>70</v>
      </c>
      <c r="C16" s="17" t="s">
        <v>71</v>
      </c>
      <c r="D16" s="16" t="s">
        <v>30</v>
      </c>
      <c r="E16" s="16">
        <v>139.56</v>
      </c>
      <c r="F16" s="15" t="s">
        <v>26</v>
      </c>
      <c r="G16" s="13" t="s">
        <v>65</v>
      </c>
    </row>
    <row r="17" spans="2:8" ht="28.15" customHeight="1" x14ac:dyDescent="0.25">
      <c r="B17" s="11" t="s">
        <v>72</v>
      </c>
      <c r="C17" s="17" t="s">
        <v>73</v>
      </c>
      <c r="D17" s="16" t="s">
        <v>25</v>
      </c>
      <c r="E17" s="16">
        <v>187.5</v>
      </c>
      <c r="F17" s="15" t="s">
        <v>26</v>
      </c>
      <c r="G17" s="13" t="s">
        <v>74</v>
      </c>
    </row>
    <row r="18" spans="2:8" ht="28.15" customHeight="1" x14ac:dyDescent="0.25">
      <c r="B18" s="11" t="s">
        <v>41</v>
      </c>
      <c r="C18" s="17" t="s">
        <v>42</v>
      </c>
      <c r="D18" s="16" t="s">
        <v>30</v>
      </c>
      <c r="E18" s="16">
        <f>14.4+14.4+14.4</f>
        <v>43.2</v>
      </c>
      <c r="F18" s="15" t="s">
        <v>26</v>
      </c>
      <c r="G18" s="13" t="s">
        <v>37</v>
      </c>
    </row>
    <row r="19" spans="2:8" ht="28.15" customHeight="1" x14ac:dyDescent="0.25">
      <c r="B19" s="11" t="s">
        <v>51</v>
      </c>
      <c r="C19" s="17" t="s">
        <v>52</v>
      </c>
      <c r="D19" s="16" t="s">
        <v>27</v>
      </c>
      <c r="E19" s="16">
        <v>130.65</v>
      </c>
      <c r="F19" s="15" t="s">
        <v>26</v>
      </c>
      <c r="G19" s="13" t="s">
        <v>40</v>
      </c>
    </row>
    <row r="20" spans="2:8" ht="28.15" customHeight="1" x14ac:dyDescent="0.25">
      <c r="B20" s="11" t="s">
        <v>53</v>
      </c>
      <c r="C20" s="17" t="s">
        <v>54</v>
      </c>
      <c r="D20" s="16" t="s">
        <v>30</v>
      </c>
      <c r="E20" s="16">
        <f>1.5+47.58</f>
        <v>49.08</v>
      </c>
      <c r="F20" s="15" t="s">
        <v>26</v>
      </c>
      <c r="G20" s="13" t="s">
        <v>37</v>
      </c>
    </row>
    <row r="21" spans="2:8" ht="28.15" customHeight="1" x14ac:dyDescent="0.25">
      <c r="B21" s="11" t="s">
        <v>57</v>
      </c>
      <c r="C21" s="17" t="s">
        <v>58</v>
      </c>
      <c r="D21" s="16" t="s">
        <v>59</v>
      </c>
      <c r="E21" s="16">
        <v>7.49</v>
      </c>
      <c r="F21" s="15" t="s">
        <v>26</v>
      </c>
      <c r="G21" s="13" t="s">
        <v>12</v>
      </c>
    </row>
    <row r="22" spans="2:8" ht="28.15" customHeight="1" x14ac:dyDescent="0.25">
      <c r="B22" s="11" t="s">
        <v>60</v>
      </c>
      <c r="C22" s="17" t="s">
        <v>61</v>
      </c>
      <c r="D22" s="16" t="s">
        <v>62</v>
      </c>
      <c r="E22" s="16">
        <f>78.75+41.25</f>
        <v>120</v>
      </c>
      <c r="F22" s="15" t="s">
        <v>26</v>
      </c>
      <c r="G22" s="13" t="s">
        <v>40</v>
      </c>
    </row>
    <row r="23" spans="2:8" ht="28.15" customHeight="1" x14ac:dyDescent="0.25">
      <c r="B23" s="11" t="s">
        <v>63</v>
      </c>
      <c r="C23" s="17" t="s">
        <v>64</v>
      </c>
      <c r="D23" s="16" t="s">
        <v>25</v>
      </c>
      <c r="E23" s="16">
        <v>21.78</v>
      </c>
      <c r="F23" s="15" t="s">
        <v>26</v>
      </c>
      <c r="G23" s="13" t="s">
        <v>40</v>
      </c>
    </row>
    <row r="24" spans="2:8" ht="28.15" customHeight="1" x14ac:dyDescent="0.25">
      <c r="B24" s="11" t="s">
        <v>49</v>
      </c>
      <c r="C24" s="17" t="s">
        <v>50</v>
      </c>
      <c r="D24" s="16" t="s">
        <v>25</v>
      </c>
      <c r="E24" s="16">
        <v>47.88</v>
      </c>
      <c r="F24" s="15" t="s">
        <v>26</v>
      </c>
      <c r="G24" s="13" t="s">
        <v>11</v>
      </c>
    </row>
    <row r="25" spans="2:8" ht="28.15" customHeight="1" x14ac:dyDescent="0.25">
      <c r="B25" s="11" t="s">
        <v>35</v>
      </c>
      <c r="C25" s="17" t="s">
        <v>36</v>
      </c>
      <c r="D25" s="16" t="s">
        <v>27</v>
      </c>
      <c r="E25" s="16">
        <v>56.49</v>
      </c>
      <c r="F25" s="15" t="s">
        <v>26</v>
      </c>
      <c r="G25" s="13" t="s">
        <v>11</v>
      </c>
    </row>
    <row r="26" spans="2:8" s="27" customFormat="1" ht="38.25" customHeight="1" x14ac:dyDescent="0.25">
      <c r="B26" s="22" t="s">
        <v>22</v>
      </c>
      <c r="C26" s="23"/>
      <c r="D26" s="24"/>
      <c r="E26" s="24">
        <f>SUM(E8:E25)</f>
        <v>2665.5899999999997</v>
      </c>
      <c r="F26" s="25"/>
      <c r="G26" s="26"/>
      <c r="H26" s="2"/>
    </row>
    <row r="27" spans="2:8" x14ac:dyDescent="0.25">
      <c r="B27" s="6"/>
      <c r="C27" s="7"/>
      <c r="D27" s="7"/>
      <c r="E27" s="7" t="s">
        <v>14</v>
      </c>
      <c r="F27" s="7"/>
      <c r="G27" s="10"/>
    </row>
    <row r="29" spans="2:8" x14ac:dyDescent="0.25">
      <c r="B29" t="s">
        <v>8</v>
      </c>
    </row>
    <row r="30" spans="2:8" x14ac:dyDescent="0.25">
      <c r="B30" t="s">
        <v>15</v>
      </c>
    </row>
    <row r="31" spans="2:8" x14ac:dyDescent="0.25">
      <c r="B31" t="s">
        <v>9</v>
      </c>
    </row>
  </sheetData>
  <mergeCells count="3">
    <mergeCell ref="B2:G2"/>
    <mergeCell ref="B4:G4"/>
    <mergeCell ref="C3:E3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7"/>
  <sheetViews>
    <sheetView tabSelected="1" workbookViewId="0">
      <selection activeCell="C8" sqref="C8"/>
    </sheetView>
  </sheetViews>
  <sheetFormatPr defaultRowHeight="15" x14ac:dyDescent="0.25"/>
  <cols>
    <col min="2" max="2" width="38.7109375" customWidth="1"/>
    <col min="3" max="3" width="25.28515625" customWidth="1"/>
    <col min="4" max="4" width="35.28515625" customWidth="1"/>
    <col min="5" max="5" width="24.28515625" customWidth="1"/>
  </cols>
  <sheetData>
    <row r="1" spans="2:8" ht="18" x14ac:dyDescent="0.25">
      <c r="B1" s="28"/>
      <c r="C1" s="28"/>
      <c r="D1" s="28"/>
      <c r="E1" s="1"/>
    </row>
    <row r="2" spans="2:8" ht="18" customHeight="1" x14ac:dyDescent="0.25">
      <c r="B2" s="31" t="s">
        <v>16</v>
      </c>
      <c r="C2" s="31"/>
      <c r="D2" s="31"/>
      <c r="E2" s="2"/>
    </row>
    <row r="3" spans="2:8" x14ac:dyDescent="0.25">
      <c r="B3" s="34" t="s">
        <v>21</v>
      </c>
      <c r="C3" s="34"/>
      <c r="D3" s="34"/>
      <c r="E3" s="1"/>
    </row>
    <row r="4" spans="2:8" x14ac:dyDescent="0.25">
      <c r="B4" s="32" t="s">
        <v>66</v>
      </c>
      <c r="C4" s="33"/>
      <c r="D4" s="33"/>
    </row>
    <row r="5" spans="2:8" ht="18" x14ac:dyDescent="0.25">
      <c r="B5" s="30" t="s">
        <v>5</v>
      </c>
      <c r="C5" s="29"/>
      <c r="D5" s="29"/>
    </row>
    <row r="6" spans="2:8" ht="65.45" customHeight="1" x14ac:dyDescent="0.25">
      <c r="B6" s="3" t="s">
        <v>4</v>
      </c>
      <c r="C6" s="3" t="s">
        <v>7</v>
      </c>
      <c r="D6" s="3" t="s">
        <v>6</v>
      </c>
    </row>
    <row r="7" spans="2:8" s="5" customFormat="1" ht="18.600000000000001" customHeight="1" x14ac:dyDescent="0.2">
      <c r="B7" s="4">
        <v>1</v>
      </c>
      <c r="C7" s="4">
        <v>2</v>
      </c>
      <c r="D7" s="4">
        <v>3</v>
      </c>
    </row>
    <row r="8" spans="2:8" ht="30" customHeight="1" x14ac:dyDescent="0.25">
      <c r="B8" s="9" t="s">
        <v>18</v>
      </c>
      <c r="C8" s="8">
        <v>134144.38</v>
      </c>
      <c r="D8" s="18" t="s">
        <v>19</v>
      </c>
      <c r="H8" s="14"/>
    </row>
    <row r="9" spans="2:8" ht="30" customHeight="1" x14ac:dyDescent="0.25">
      <c r="B9" s="9" t="s">
        <v>18</v>
      </c>
      <c r="C9" s="8">
        <v>22056.82</v>
      </c>
      <c r="D9" s="19" t="s">
        <v>20</v>
      </c>
      <c r="H9" s="14"/>
    </row>
    <row r="10" spans="2:8" ht="30" customHeight="1" x14ac:dyDescent="0.25">
      <c r="B10" s="9" t="s">
        <v>18</v>
      </c>
      <c r="C10" s="8">
        <v>388</v>
      </c>
      <c r="D10" s="19" t="s">
        <v>32</v>
      </c>
      <c r="H10" s="14"/>
    </row>
    <row r="11" spans="2:8" ht="30" customHeight="1" x14ac:dyDescent="0.25">
      <c r="B11" s="9" t="s">
        <v>33</v>
      </c>
      <c r="C11" s="8">
        <v>22.16</v>
      </c>
      <c r="D11" s="19" t="s">
        <v>28</v>
      </c>
      <c r="H11" s="14"/>
    </row>
    <row r="12" spans="2:8" ht="30" customHeight="1" x14ac:dyDescent="0.25">
      <c r="B12" s="9" t="s">
        <v>75</v>
      </c>
      <c r="C12" s="8">
        <v>4250</v>
      </c>
      <c r="D12" s="19" t="s">
        <v>28</v>
      </c>
      <c r="H12" s="14"/>
    </row>
    <row r="13" spans="2:8" ht="30" customHeight="1" x14ac:dyDescent="0.25">
      <c r="B13" s="9" t="s">
        <v>22</v>
      </c>
      <c r="C13" s="20">
        <f>SUM(C8:C12)</f>
        <v>160861.36000000002</v>
      </c>
      <c r="D13" s="19"/>
      <c r="H13" s="14"/>
    </row>
    <row r="14" spans="2:8" x14ac:dyDescent="0.25">
      <c r="B14" s="21"/>
      <c r="C14" s="21"/>
      <c r="D14" s="21"/>
    </row>
    <row r="15" spans="2:8" x14ac:dyDescent="0.25">
      <c r="B15" t="s">
        <v>8</v>
      </c>
    </row>
    <row r="16" spans="2:8" x14ac:dyDescent="0.25">
      <c r="B16" t="s">
        <v>15</v>
      </c>
    </row>
    <row r="17" spans="2:2" x14ac:dyDescent="0.25">
      <c r="B17" t="s">
        <v>9</v>
      </c>
    </row>
  </sheetData>
  <mergeCells count="3">
    <mergeCell ref="B2:D2"/>
    <mergeCell ref="B4:D4"/>
    <mergeCell ref="B3:D3"/>
  </mergeCells>
  <pageMargins left="0.7" right="0.7" top="0.75" bottom="0.75" header="0.3" footer="0.3"/>
  <pageSetup paperSize="9" scale="8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Admin</cp:lastModifiedBy>
  <cp:lastPrinted>2025-09-15T09:07:44Z</cp:lastPrinted>
  <dcterms:created xsi:type="dcterms:W3CDTF">2022-08-12T12:51:27Z</dcterms:created>
  <dcterms:modified xsi:type="dcterms:W3CDTF">2025-09-15T09:08:24Z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