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6\2-2026\"/>
    </mc:Choice>
  </mc:AlternateContent>
  <bookViews>
    <workbookView xWindow="0" yWindow="0" windowWidth="28800" windowHeight="12135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0" l="1"/>
  <c r="E28" i="10" s="1"/>
  <c r="C10" i="7"/>
  <c r="E27" i="10"/>
  <c r="E16" i="10"/>
  <c r="E13" i="10"/>
  <c r="E17" i="10"/>
  <c r="E15" i="10"/>
  <c r="E14" i="10"/>
  <c r="E9" i="10"/>
  <c r="E11" i="10"/>
  <c r="E20" i="10"/>
  <c r="E10" i="10"/>
  <c r="C12" i="7"/>
  <c r="C16" i="7" s="1"/>
  <c r="C15" i="7"/>
  <c r="C14" i="7"/>
</calcChain>
</file>

<file path=xl/sharedStrings.xml><?xml version="1.0" encoding="utf-8"?>
<sst xmlns="http://schemas.openxmlformats.org/spreadsheetml/2006/main" count="142" uniqueCount="88">
  <si>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</si>
  <si>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</si>
  <si>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</si>
  <si>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</si>
  <si>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</si>
  <si>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</si>
  <si>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</si>
  <si>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</si>
  <si>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</si>
  <si>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</si>
  <si>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</si>
  <si>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</si>
  <si>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</si>
  <si>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</si>
  <si>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</si>
  <si>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</si>
  <si>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</si>
  <si>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</si>
  <si>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</si>
  <si>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</si>
  <si>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</si>
  <si>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</si>
  <si>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</si>
  <si>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</si>
  <si>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</si>
  <si>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</si>
  <si>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</si>
  <si>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</si>
  <si>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</si>
  <si>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</si>
  <si>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</si>
  <si>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</si>
  <si>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</si>
  <si>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3212, SLUŽBENA PUTOVANJA</t>
  </si>
  <si>
    <t>3121, OSTALI RASHODI ZA ZAPOSLENE</t>
  </si>
  <si>
    <t>SDŽ - UČIMO ZAJEDNO</t>
  </si>
  <si>
    <t>Hvar</t>
  </si>
  <si>
    <t>HEP elektra</t>
  </si>
  <si>
    <t>43965974818</t>
  </si>
  <si>
    <t>3223, ENERGIJA</t>
  </si>
  <si>
    <t>Tommy d.o.o.</t>
  </si>
  <si>
    <t>00278260010</t>
  </si>
  <si>
    <t>Komunalno Hvar d.o.o.</t>
  </si>
  <si>
    <t>85724396887</t>
  </si>
  <si>
    <t>3238, RAČUNALNE USLUGE</t>
  </si>
  <si>
    <t>SDŽ - DECENTRALIZACIJA</t>
  </si>
  <si>
    <t>Financijska agencija, d.d.</t>
  </si>
  <si>
    <t>85821130368</t>
  </si>
  <si>
    <t>3299, OSTALI NESPOMENUTI RASHODI POSLOVANJA</t>
  </si>
  <si>
    <t>Infokom d.o.o.</t>
  </si>
  <si>
    <t>95530746475</t>
  </si>
  <si>
    <t>Hrvatska pošta d.d.</t>
  </si>
  <si>
    <t>87311810356</t>
  </si>
  <si>
    <t>Velika Gorica</t>
  </si>
  <si>
    <t>3231, USLUGE TELEFONA, INTERNETA, POŠTE I PRIJEVOZA</t>
  </si>
  <si>
    <t>Jelkom d.o.o.</t>
  </si>
  <si>
    <t>92345732468</t>
  </si>
  <si>
    <t>Vrboska</t>
  </si>
  <si>
    <t>Hrvatski telekom d.d.</t>
  </si>
  <si>
    <t>81793146560</t>
  </si>
  <si>
    <t>Telemach Hrvatska d.o.o.</t>
  </si>
  <si>
    <t>70133616033</t>
  </si>
  <si>
    <t xml:space="preserve">Razdoblje: veljača 2026. godine </t>
  </si>
  <si>
    <t xml:space="preserve">Pulsar obrt </t>
  </si>
  <si>
    <t>62288504617</t>
  </si>
  <si>
    <t>3213, STRUČNO USAVRŠAVANJE ZAPOSLENIKA</t>
  </si>
  <si>
    <t>ROST ŠPORT d.o.o.</t>
  </si>
  <si>
    <t>63693671750</t>
  </si>
  <si>
    <t>Udruženje global Hipo</t>
  </si>
  <si>
    <t>18443555407</t>
  </si>
  <si>
    <t>Križevci</t>
  </si>
  <si>
    <t>Croatia Airlines d.d.</t>
  </si>
  <si>
    <t>24640993045</t>
  </si>
  <si>
    <t>Buzin</t>
  </si>
  <si>
    <t>Kovačić Konzalting</t>
  </si>
  <si>
    <t>79608058419</t>
  </si>
  <si>
    <t>Trogir</t>
  </si>
  <si>
    <t>Poslovni edukator za savjetovanje</t>
  </si>
  <si>
    <t>45065170578</t>
  </si>
  <si>
    <t>Kaštel Sućurac</t>
  </si>
  <si>
    <t>Zajednica ugostiteljsko turističkih škola</t>
  </si>
  <si>
    <t>96751705857</t>
  </si>
  <si>
    <t>Opatija</t>
  </si>
  <si>
    <t>3294, ČLANARINE</t>
  </si>
  <si>
    <t>udruga ŠKMER</t>
  </si>
  <si>
    <t>33038584297</t>
  </si>
  <si>
    <t>Dubrovnik sun</t>
  </si>
  <si>
    <t>60174672203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</si>
</sst>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topLeftCell="A16" workbookViewId="0">
      <selection activeCell="C19" sqref="C19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62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2.13+0.96+238.39+1.61</f>
        <v>243.09</v>
      </c>
      <c r="F8" s="15" t="s">
        <v>25</v>
      </c>
      <c r="G8" s="12" t="s">
        <v>12</v>
      </c>
    </row>
    <row r="9" spans="2:8" ht="30" customHeight="1" x14ac:dyDescent="0.25">
      <c r="B9" s="11" t="s">
        <v>49</v>
      </c>
      <c r="C9" s="17" t="s">
        <v>50</v>
      </c>
      <c r="D9" s="16" t="s">
        <v>24</v>
      </c>
      <c r="E9" s="16">
        <f>21.78</f>
        <v>21.78</v>
      </c>
      <c r="F9" s="15" t="s">
        <v>25</v>
      </c>
      <c r="G9" s="12" t="s">
        <v>44</v>
      </c>
    </row>
    <row r="10" spans="2:8" ht="28.15" customHeight="1" x14ac:dyDescent="0.25">
      <c r="B10" s="11" t="s">
        <v>46</v>
      </c>
      <c r="C10" s="17" t="s">
        <v>47</v>
      </c>
      <c r="D10" s="16" t="s">
        <v>26</v>
      </c>
      <c r="E10" s="16">
        <f>1.66</f>
        <v>1.66</v>
      </c>
      <c r="F10" s="15" t="s">
        <v>25</v>
      </c>
      <c r="G10" s="13" t="s">
        <v>44</v>
      </c>
    </row>
    <row r="11" spans="2:8" ht="28.15" customHeight="1" x14ac:dyDescent="0.25">
      <c r="B11" s="11" t="s">
        <v>37</v>
      </c>
      <c r="C11" s="17" t="s">
        <v>38</v>
      </c>
      <c r="D11" s="16" t="s">
        <v>26</v>
      </c>
      <c r="E11" s="16">
        <f>543.9</f>
        <v>543.9</v>
      </c>
      <c r="F11" s="15" t="s">
        <v>25</v>
      </c>
      <c r="G11" s="13" t="s">
        <v>39</v>
      </c>
    </row>
    <row r="12" spans="2:8" ht="28.15" customHeight="1" x14ac:dyDescent="0.25">
      <c r="B12" s="11" t="s">
        <v>80</v>
      </c>
      <c r="C12" s="17" t="s">
        <v>81</v>
      </c>
      <c r="D12" s="16" t="s">
        <v>82</v>
      </c>
      <c r="E12" s="16">
        <v>200</v>
      </c>
      <c r="F12" s="15" t="s">
        <v>25</v>
      </c>
      <c r="G12" s="13" t="s">
        <v>83</v>
      </c>
    </row>
    <row r="13" spans="2:8" ht="28.15" customHeight="1" x14ac:dyDescent="0.25">
      <c r="B13" s="11" t="s">
        <v>40</v>
      </c>
      <c r="C13" s="17" t="s">
        <v>41</v>
      </c>
      <c r="D13" s="16" t="s">
        <v>24</v>
      </c>
      <c r="E13" s="16">
        <f>245.72</f>
        <v>245.72</v>
      </c>
      <c r="F13" s="15" t="s">
        <v>25</v>
      </c>
      <c r="G13" s="13" t="s">
        <v>11</v>
      </c>
    </row>
    <row r="14" spans="2:8" ht="28.15" customHeight="1" x14ac:dyDescent="0.25">
      <c r="B14" s="11" t="s">
        <v>55</v>
      </c>
      <c r="C14" s="17" t="s">
        <v>56</v>
      </c>
      <c r="D14" s="16" t="s">
        <v>57</v>
      </c>
      <c r="E14" s="16">
        <f>43.52+24.6</f>
        <v>68.12</v>
      </c>
      <c r="F14" s="15" t="s">
        <v>25</v>
      </c>
      <c r="G14" s="13" t="s">
        <v>32</v>
      </c>
    </row>
    <row r="15" spans="2:8" ht="28.15" customHeight="1" x14ac:dyDescent="0.25">
      <c r="B15" s="11" t="s">
        <v>42</v>
      </c>
      <c r="C15" s="17" t="s">
        <v>43</v>
      </c>
      <c r="D15" s="16" t="s">
        <v>36</v>
      </c>
      <c r="E15" s="16">
        <f>14.4+14.4+144.17</f>
        <v>172.97</v>
      </c>
      <c r="F15" s="15" t="s">
        <v>25</v>
      </c>
      <c r="G15" s="13" t="s">
        <v>32</v>
      </c>
    </row>
    <row r="16" spans="2:8" ht="28.15" customHeight="1" x14ac:dyDescent="0.25">
      <c r="B16" s="11" t="s">
        <v>51</v>
      </c>
      <c r="C16" s="17" t="s">
        <v>52</v>
      </c>
      <c r="D16" s="16" t="s">
        <v>53</v>
      </c>
      <c r="E16" s="16">
        <f>42+41.5</f>
        <v>83.5</v>
      </c>
      <c r="F16" s="15" t="s">
        <v>25</v>
      </c>
      <c r="G16" s="13" t="s">
        <v>54</v>
      </c>
    </row>
    <row r="17" spans="2:8" ht="28.15" customHeight="1" x14ac:dyDescent="0.25">
      <c r="B17" s="11" t="s">
        <v>60</v>
      </c>
      <c r="C17" s="17" t="s">
        <v>61</v>
      </c>
      <c r="D17" s="16" t="s">
        <v>26</v>
      </c>
      <c r="E17" s="16">
        <f>148.68</f>
        <v>148.68</v>
      </c>
      <c r="F17" s="15" t="s">
        <v>25</v>
      </c>
      <c r="G17" s="13" t="s">
        <v>54</v>
      </c>
    </row>
    <row r="18" spans="2:8" ht="28.15" customHeight="1" x14ac:dyDescent="0.25">
      <c r="B18" s="11" t="s">
        <v>86</v>
      </c>
      <c r="C18" s="17" t="s">
        <v>87</v>
      </c>
      <c r="D18" s="16" t="s">
        <v>36</v>
      </c>
      <c r="E18" s="16">
        <v>203.6</v>
      </c>
      <c r="F18" s="15" t="s">
        <v>25</v>
      </c>
      <c r="G18" s="13" t="s">
        <v>27</v>
      </c>
    </row>
    <row r="19" spans="2:8" ht="28.15" customHeight="1" x14ac:dyDescent="0.25">
      <c r="B19" s="11" t="s">
        <v>74</v>
      </c>
      <c r="C19" s="17" t="s">
        <v>75</v>
      </c>
      <c r="D19" s="16" t="s">
        <v>76</v>
      </c>
      <c r="E19" s="16">
        <v>282.5</v>
      </c>
      <c r="F19" s="15" t="s">
        <v>25</v>
      </c>
      <c r="G19" s="13" t="s">
        <v>11</v>
      </c>
    </row>
    <row r="20" spans="2:8" ht="28.15" customHeight="1" x14ac:dyDescent="0.25">
      <c r="B20" s="11" t="s">
        <v>71</v>
      </c>
      <c r="C20" s="17" t="s">
        <v>72</v>
      </c>
      <c r="D20" s="16" t="s">
        <v>73</v>
      </c>
      <c r="E20" s="16">
        <f>504.58+240.79</f>
        <v>745.37</v>
      </c>
      <c r="F20" s="15" t="s">
        <v>25</v>
      </c>
      <c r="G20" s="13" t="s">
        <v>65</v>
      </c>
    </row>
    <row r="21" spans="2:8" ht="28.15" customHeight="1" x14ac:dyDescent="0.25">
      <c r="B21" s="11" t="s">
        <v>77</v>
      </c>
      <c r="C21" s="17" t="s">
        <v>78</v>
      </c>
      <c r="D21" s="16" t="s">
        <v>79</v>
      </c>
      <c r="E21" s="16">
        <v>180</v>
      </c>
      <c r="F21" s="15" t="s">
        <v>25</v>
      </c>
      <c r="G21" s="13" t="s">
        <v>11</v>
      </c>
    </row>
    <row r="22" spans="2:8" ht="28.15" customHeight="1" x14ac:dyDescent="0.25">
      <c r="B22" s="11" t="s">
        <v>58</v>
      </c>
      <c r="C22" s="17" t="s">
        <v>59</v>
      </c>
      <c r="D22" s="16" t="s">
        <v>26</v>
      </c>
      <c r="E22" s="16">
        <v>227.13</v>
      </c>
      <c r="F22" s="15" t="s">
        <v>25</v>
      </c>
      <c r="G22" s="13" t="s">
        <v>54</v>
      </c>
    </row>
    <row r="23" spans="2:8" ht="28.15" customHeight="1" x14ac:dyDescent="0.25">
      <c r="B23" s="11" t="s">
        <v>68</v>
      </c>
      <c r="C23" s="17" t="s">
        <v>69</v>
      </c>
      <c r="D23" s="16" t="s">
        <v>70</v>
      </c>
      <c r="E23" s="16">
        <v>102</v>
      </c>
      <c r="F23" s="15" t="s">
        <v>25</v>
      </c>
      <c r="G23" s="13" t="s">
        <v>48</v>
      </c>
    </row>
    <row r="24" spans="2:8" ht="28.15" customHeight="1" x14ac:dyDescent="0.25">
      <c r="B24" s="11" t="s">
        <v>66</v>
      </c>
      <c r="C24" s="17" t="s">
        <v>67</v>
      </c>
      <c r="D24" s="16" t="s">
        <v>26</v>
      </c>
      <c r="E24" s="16">
        <v>49.96</v>
      </c>
      <c r="F24" s="15" t="s">
        <v>25</v>
      </c>
      <c r="G24" s="13" t="s">
        <v>48</v>
      </c>
    </row>
    <row r="25" spans="2:8" ht="28.15" customHeight="1" x14ac:dyDescent="0.25">
      <c r="B25" s="11" t="s">
        <v>84</v>
      </c>
      <c r="C25" s="17" t="s">
        <v>85</v>
      </c>
      <c r="D25" s="16" t="s">
        <v>24</v>
      </c>
      <c r="E25" s="16">
        <v>60</v>
      </c>
      <c r="F25" s="15" t="s">
        <v>25</v>
      </c>
      <c r="G25" s="13" t="s">
        <v>48</v>
      </c>
    </row>
    <row r="26" spans="2:8" ht="28.15" customHeight="1" x14ac:dyDescent="0.25">
      <c r="B26" s="11" t="s">
        <v>63</v>
      </c>
      <c r="C26" s="17" t="s">
        <v>64</v>
      </c>
      <c r="D26" s="16" t="s">
        <v>26</v>
      </c>
      <c r="E26" s="16">
        <v>30</v>
      </c>
      <c r="F26" s="15" t="s">
        <v>25</v>
      </c>
      <c r="G26" s="13" t="s">
        <v>65</v>
      </c>
    </row>
    <row r="27" spans="2:8" ht="28.15" customHeight="1" x14ac:dyDescent="0.25">
      <c r="B27" s="11" t="s">
        <v>30</v>
      </c>
      <c r="C27" s="17" t="s">
        <v>31</v>
      </c>
      <c r="D27" s="16" t="s">
        <v>26</v>
      </c>
      <c r="E27" s="16">
        <f>76.38+21.15+7.1+39.88+31.01+23.72+28.65+2.92+26.14+42.52</f>
        <v>299.46999999999997</v>
      </c>
      <c r="F27" s="15" t="s">
        <v>25</v>
      </c>
      <c r="G27" s="13" t="s">
        <v>11</v>
      </c>
    </row>
    <row r="28" spans="2:8" s="27" customFormat="1" ht="38.25" customHeight="1" x14ac:dyDescent="0.25">
      <c r="B28" s="22" t="s">
        <v>21</v>
      </c>
      <c r="C28" s="23"/>
      <c r="D28" s="24"/>
      <c r="E28" s="24">
        <f>SUM(E8:E27)</f>
        <v>3909.45</v>
      </c>
      <c r="F28" s="25"/>
      <c r="G28" s="26"/>
      <c r="H28" s="2"/>
    </row>
    <row r="29" spans="2:8" x14ac:dyDescent="0.25">
      <c r="B29" s="6"/>
      <c r="C29" s="7"/>
      <c r="D29" s="7"/>
      <c r="E29" s="7" t="s">
        <v>13</v>
      </c>
      <c r="F29" s="7"/>
      <c r="G29" s="10"/>
    </row>
    <row r="31" spans="2:8" x14ac:dyDescent="0.25">
      <c r="B31" t="s">
        <v>8</v>
      </c>
    </row>
    <row r="32" spans="2:8" x14ac:dyDescent="0.25">
      <c r="B32" t="s">
        <v>14</v>
      </c>
    </row>
    <row r="33" spans="2:2" x14ac:dyDescent="0.25">
      <c r="B33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C13" sqref="C13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62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v>154197.31</v>
      </c>
      <c r="D8" s="18" t="s">
        <v>18</v>
      </c>
      <c r="H8" s="14"/>
    </row>
    <row r="9" spans="2:8" ht="30" customHeight="1" x14ac:dyDescent="0.25">
      <c r="B9" s="9" t="s">
        <v>17</v>
      </c>
      <c r="C9" s="8">
        <v>2143.9499999999998</v>
      </c>
      <c r="D9" s="18" t="s">
        <v>34</v>
      </c>
      <c r="H9" s="14"/>
    </row>
    <row r="10" spans="2:8" ht="30" customHeight="1" x14ac:dyDescent="0.25">
      <c r="B10" s="9" t="s">
        <v>17</v>
      </c>
      <c r="C10" s="8">
        <f>25278.27+92.82</f>
        <v>25371.09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420</v>
      </c>
      <c r="D11" s="19" t="s">
        <v>28</v>
      </c>
      <c r="H11" s="14"/>
    </row>
    <row r="12" spans="2:8" ht="30" customHeight="1" x14ac:dyDescent="0.25">
      <c r="B12" s="9" t="s">
        <v>35</v>
      </c>
      <c r="C12" s="8">
        <f>1817.33+1031.67</f>
        <v>2849</v>
      </c>
      <c r="D12" s="19" t="s">
        <v>18</v>
      </c>
      <c r="H12" s="14"/>
    </row>
    <row r="13" spans="2:8" ht="30" customHeight="1" x14ac:dyDescent="0.25">
      <c r="B13" s="9" t="s">
        <v>35</v>
      </c>
      <c r="C13" s="8">
        <v>470.08</v>
      </c>
      <c r="D13" s="19" t="s">
        <v>19</v>
      </c>
      <c r="H13" s="14"/>
    </row>
    <row r="14" spans="2:8" ht="30" customHeight="1" x14ac:dyDescent="0.25">
      <c r="B14" s="9" t="s">
        <v>45</v>
      </c>
      <c r="C14" s="8">
        <f>36</f>
        <v>36</v>
      </c>
      <c r="D14" s="19" t="s">
        <v>27</v>
      </c>
      <c r="H14" s="14"/>
    </row>
    <row r="15" spans="2:8" ht="30" customHeight="1" x14ac:dyDescent="0.25">
      <c r="B15" s="9" t="s">
        <v>29</v>
      </c>
      <c r="C15" s="8">
        <f>4477.85</f>
        <v>4477.8500000000004</v>
      </c>
      <c r="D15" s="19" t="s">
        <v>33</v>
      </c>
      <c r="H15" s="14"/>
    </row>
    <row r="16" spans="2:8" ht="30" customHeight="1" x14ac:dyDescent="0.25">
      <c r="B16" s="9" t="s">
        <v>21</v>
      </c>
      <c r="C16" s="20">
        <f>SUM(C8:C15)</f>
        <v>189965.28</v>
      </c>
      <c r="D16" s="19"/>
      <c r="H16" s="14"/>
    </row>
    <row r="17" spans="2:4" x14ac:dyDescent="0.25">
      <c r="B17" s="21"/>
      <c r="C17" s="21"/>
      <c r="D17" s="21"/>
    </row>
    <row r="18" spans="2:4" x14ac:dyDescent="0.25">
      <c r="B18" t="s">
        <v>8</v>
      </c>
    </row>
    <row r="19" spans="2:4" x14ac:dyDescent="0.25">
      <c r="B19" t="s">
        <v>14</v>
      </c>
    </row>
    <row r="20" spans="2:4" x14ac:dyDescent="0.25">
      <c r="B20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2026-03-17T17:05:23Z</cp:lastPrinted>
  <dcterms:created xsi:type="dcterms:W3CDTF">2022-08-12T12:51:27Z</dcterms:created>
  <dcterms:modified xsi:type="dcterms:W3CDTF">2026-03-17T17:05:24Z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