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dmin\Desktop\Moji Dokumenti_1\financijski izvještaji 2026\tromjesečni izvještaj\"/>
    </mc:Choice>
  </mc:AlternateContent>
  <bookViews>
    <workbookView xWindow="0" yWindow="0" windowWidth="28800" windowHeight="1213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s="1"/>
  <c r="F345" i="9"/>
  <c r="F344" i="9" s="1"/>
  <c r="F343" i="9"/>
  <c r="F342" i="9"/>
  <c r="F341" i="9" s="1"/>
  <c r="M340" i="9"/>
  <c r="L340" i="9"/>
  <c r="F340" i="9"/>
  <c r="E340" i="9"/>
  <c r="B340" i="9" s="1"/>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E330" i="9" s="1"/>
  <c r="B330" i="9" s="1"/>
  <c r="F330" i="9"/>
  <c r="H329" i="9"/>
  <c r="E329" i="9" s="1"/>
  <c r="B329" i="9" s="1"/>
  <c r="G329" i="9"/>
  <c r="F329" i="9"/>
  <c r="H328" i="9"/>
  <c r="G328" i="9"/>
  <c r="F328" i="9"/>
  <c r="H327" i="9"/>
  <c r="E327" i="9" s="1"/>
  <c r="B327" i="9" s="1"/>
  <c r="G327" i="9"/>
  <c r="F327" i="9"/>
  <c r="H326" i="9"/>
  <c r="G326" i="9"/>
  <c r="E326" i="9" s="1"/>
  <c r="B326" i="9" s="1"/>
  <c r="F326" i="9"/>
  <c r="H325" i="9"/>
  <c r="G325" i="9"/>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F303" i="9"/>
  <c r="F302" i="9"/>
  <c r="F301" i="9"/>
  <c r="F300" i="9"/>
  <c r="F299"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F286" i="9" s="1"/>
  <c r="L286" i="9"/>
  <c r="E286" i="9"/>
  <c r="B286" i="9" s="1"/>
  <c r="M285" i="9"/>
  <c r="L285" i="9"/>
  <c r="F285" i="9"/>
  <c r="E285" i="9"/>
  <c r="M284" i="9"/>
  <c r="L284" i="9"/>
  <c r="F284" i="9" s="1"/>
  <c r="B284" i="9" s="1"/>
  <c r="E284" i="9"/>
  <c r="M283" i="9"/>
  <c r="L283" i="9"/>
  <c r="F283" i="9" s="1"/>
  <c r="B283" i="9" s="1"/>
  <c r="E283" i="9"/>
  <c r="M282" i="9"/>
  <c r="F282" i="9" s="1"/>
  <c r="L282" i="9"/>
  <c r="E282" i="9"/>
  <c r="B282" i="9" s="1"/>
  <c r="M281" i="9"/>
  <c r="L281" i="9"/>
  <c r="F281" i="9"/>
  <c r="E281" i="9"/>
  <c r="M280" i="9"/>
  <c r="L280" i="9"/>
  <c r="F280" i="9"/>
  <c r="B280" i="9" s="1"/>
  <c r="E280" i="9"/>
  <c r="M279" i="9"/>
  <c r="L279" i="9"/>
  <c r="F279" i="9" s="1"/>
  <c r="B279" i="9" s="1"/>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c r="B256" i="9" s="1"/>
  <c r="E256" i="9"/>
  <c r="M255" i="9"/>
  <c r="L255" i="9"/>
  <c r="F255" i="9" s="1"/>
  <c r="B255" i="9" s="1"/>
  <c r="E255" i="9"/>
  <c r="M254" i="9"/>
  <c r="F254" i="9" s="1"/>
  <c r="L254" i="9"/>
  <c r="E254" i="9"/>
  <c r="B254" i="9" s="1"/>
  <c r="M253" i="9"/>
  <c r="L253" i="9"/>
  <c r="F253" i="9"/>
  <c r="E253" i="9"/>
  <c r="M252" i="9"/>
  <c r="L252" i="9"/>
  <c r="F252" i="9" s="1"/>
  <c r="B252" i="9" s="1"/>
  <c r="E252" i="9"/>
  <c r="M251" i="9"/>
  <c r="L251" i="9"/>
  <c r="F251" i="9" s="1"/>
  <c r="B251" i="9" s="1"/>
  <c r="E251" i="9"/>
  <c r="M250" i="9"/>
  <c r="L250" i="9"/>
  <c r="F250" i="9" s="1"/>
  <c r="E250" i="9"/>
  <c r="B250" i="9" s="1"/>
  <c r="M249" i="9"/>
  <c r="L249" i="9"/>
  <c r="F249" i="9"/>
  <c r="E249" i="9"/>
  <c r="M248" i="9"/>
  <c r="L248" i="9"/>
  <c r="F248" i="9"/>
  <c r="B248" i="9" s="1"/>
  <c r="E248" i="9"/>
  <c r="M247" i="9"/>
  <c r="L247" i="9"/>
  <c r="F247" i="9" s="1"/>
  <c r="B247" i="9" s="1"/>
  <c r="E247" i="9"/>
  <c r="M246" i="9"/>
  <c r="L246" i="9"/>
  <c r="F246" i="9" s="1"/>
  <c r="E246" i="9"/>
  <c r="B246" i="9" s="1"/>
  <c r="M245" i="9"/>
  <c r="L245" i="9"/>
  <c r="F245" i="9"/>
  <c r="E245" i="9"/>
  <c r="M244" i="9"/>
  <c r="L244" i="9"/>
  <c r="E244" i="9"/>
  <c r="M243" i="9"/>
  <c r="L243" i="9"/>
  <c r="F243" i="9" s="1"/>
  <c r="B243" i="9" s="1"/>
  <c r="E243" i="9"/>
  <c r="M242" i="9"/>
  <c r="L242" i="9"/>
  <c r="E242" i="9"/>
  <c r="M241" i="9"/>
  <c r="L241" i="9"/>
  <c r="F241" i="9"/>
  <c r="E241" i="9"/>
  <c r="M240" i="9"/>
  <c r="L240" i="9"/>
  <c r="F240" i="9"/>
  <c r="B240" i="9" s="1"/>
  <c r="E240" i="9"/>
  <c r="M239" i="9"/>
  <c r="L239" i="9"/>
  <c r="F239" i="9" s="1"/>
  <c r="B239" i="9" s="1"/>
  <c r="E239" i="9"/>
  <c r="M238" i="9"/>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L232" i="9"/>
  <c r="F232" i="9"/>
  <c r="B232" i="9" s="1"/>
  <c r="E232" i="9"/>
  <c r="M231" i="9"/>
  <c r="L231" i="9"/>
  <c r="F231" i="9" s="1"/>
  <c r="B231" i="9" s="1"/>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G199" i="9"/>
  <c r="E199" i="9" s="1"/>
  <c r="B199" i="9" s="1"/>
  <c r="F199" i="9"/>
  <c r="F198" i="9"/>
  <c r="G197" i="9"/>
  <c r="E197" i="9" s="1"/>
  <c r="B197" i="9" s="1"/>
  <c r="F197" i="9"/>
  <c r="F196" i="9"/>
  <c r="G195" i="9"/>
  <c r="E195" i="9" s="1"/>
  <c r="B195" i="9" s="1"/>
  <c r="F195" i="9"/>
  <c r="F194" i="9"/>
  <c r="G193" i="9"/>
  <c r="E193" i="9" s="1"/>
  <c r="B193" i="9" s="1"/>
  <c r="F193" i="9"/>
  <c r="F192" i="9"/>
  <c r="G191" i="9"/>
  <c r="E191" i="9" s="1"/>
  <c r="B191" i="9" s="1"/>
  <c r="F191" i="9"/>
  <c r="F190" i="9"/>
  <c r="G189" i="9"/>
  <c r="E189" i="9" s="1"/>
  <c r="B189" i="9" s="1"/>
  <c r="F189" i="9"/>
  <c r="F188" i="9"/>
  <c r="G187" i="9"/>
  <c r="E187" i="9" s="1"/>
  <c r="B187" i="9" s="1"/>
  <c r="F187" i="9"/>
  <c r="F186" i="9"/>
  <c r="F185" i="9"/>
  <c r="F184" i="9"/>
  <c r="G183" i="9"/>
  <c r="E183" i="9" s="1"/>
  <c r="B183" i="9" s="1"/>
  <c r="F183" i="9"/>
  <c r="F182" i="9"/>
  <c r="G181" i="9"/>
  <c r="E181" i="9" s="1"/>
  <c r="B181" i="9" s="1"/>
  <c r="F181" i="9"/>
  <c r="F180" i="9"/>
  <c r="G179"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G168" i="9"/>
  <c r="F168" i="9"/>
  <c r="B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H157" i="9"/>
  <c r="G157" i="9"/>
  <c r="E157" i="9" s="1"/>
  <c r="B157" i="9" s="1"/>
  <c r="F157" i="9"/>
  <c r="H156" i="9"/>
  <c r="F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B58" i="9" s="1"/>
  <c r="F58" i="9"/>
  <c r="H57" i="9"/>
  <c r="G57" i="9"/>
  <c r="F57" i="9"/>
  <c r="H56" i="9"/>
  <c r="G56" i="9"/>
  <c r="F56" i="9"/>
  <c r="E56" i="9"/>
  <c r="B56" i="9" s="1"/>
  <c r="H55" i="9"/>
  <c r="G55" i="9"/>
  <c r="F55" i="9"/>
  <c r="E55" i="9"/>
  <c r="H54" i="9"/>
  <c r="G54" i="9"/>
  <c r="E54" i="9" s="1"/>
  <c r="B54" i="9" s="1"/>
  <c r="F54" i="9"/>
  <c r="H53" i="9"/>
  <c r="G53" i="9"/>
  <c r="F53" i="9"/>
  <c r="H52" i="9"/>
  <c r="G52" i="9"/>
  <c r="F52" i="9"/>
  <c r="E52" i="9"/>
  <c r="B52" i="9" s="1"/>
  <c r="H51" i="9"/>
  <c r="E51" i="9" s="1"/>
  <c r="G51" i="9"/>
  <c r="F51" i="9"/>
  <c r="H50" i="9"/>
  <c r="G50" i="9"/>
  <c r="E50" i="9" s="1"/>
  <c r="B50" i="9" s="1"/>
  <c r="F50" i="9"/>
  <c r="H49" i="9"/>
  <c r="G49" i="9"/>
  <c r="F49" i="9"/>
  <c r="H48" i="9"/>
  <c r="E48" i="9" s="1"/>
  <c r="B48" i="9" s="1"/>
  <c r="G48" i="9"/>
  <c r="F48" i="9"/>
  <c r="H47" i="9"/>
  <c r="G47" i="9"/>
  <c r="F47" i="9"/>
  <c r="E47" i="9"/>
  <c r="H46" i="9"/>
  <c r="G46" i="9"/>
  <c r="E46" i="9" s="1"/>
  <c r="F46" i="9"/>
  <c r="H45" i="9"/>
  <c r="G45" i="9"/>
  <c r="F45" i="9"/>
  <c r="H44" i="9"/>
  <c r="G44" i="9"/>
  <c r="F44" i="9"/>
  <c r="E44" i="9"/>
  <c r="B44" i="9" s="1"/>
  <c r="H43" i="9"/>
  <c r="G43" i="9"/>
  <c r="F43" i="9"/>
  <c r="E43" i="9"/>
  <c r="H42" i="9"/>
  <c r="G42" i="9"/>
  <c r="E42" i="9" s="1"/>
  <c r="B42" i="9" s="1"/>
  <c r="F42" i="9"/>
  <c r="H41" i="9"/>
  <c r="G41" i="9"/>
  <c r="F41" i="9"/>
  <c r="H40" i="9"/>
  <c r="G40" i="9"/>
  <c r="F40" i="9"/>
  <c r="E40" i="9"/>
  <c r="B40" i="9" s="1"/>
  <c r="H39" i="9"/>
  <c r="G39" i="9"/>
  <c r="F39" i="9"/>
  <c r="E39" i="9"/>
  <c r="H38" i="9"/>
  <c r="G38" i="9"/>
  <c r="F38" i="9"/>
  <c r="H37" i="9"/>
  <c r="G37" i="9"/>
  <c r="F37" i="9"/>
  <c r="H36" i="9"/>
  <c r="G36" i="9"/>
  <c r="E36" i="9" s="1"/>
  <c r="B36" i="9" s="1"/>
  <c r="F36" i="9"/>
  <c r="H35" i="9"/>
  <c r="G35" i="9"/>
  <c r="F35" i="9"/>
  <c r="E35" i="9"/>
  <c r="H34" i="9"/>
  <c r="G34" i="9"/>
  <c r="F34" i="9"/>
  <c r="H33" i="9"/>
  <c r="G33" i="9"/>
  <c r="F33" i="9"/>
  <c r="H32" i="9"/>
  <c r="G32" i="9"/>
  <c r="F32" i="9"/>
  <c r="E32" i="9"/>
  <c r="B32" i="9" s="1"/>
  <c r="H31" i="9"/>
  <c r="G31" i="9"/>
  <c r="E31" i="9" s="1"/>
  <c r="F31" i="9"/>
  <c r="H30" i="9"/>
  <c r="G30" i="9"/>
  <c r="E30" i="9" s="1"/>
  <c r="F30" i="9"/>
  <c r="H29" i="9"/>
  <c r="G29" i="9"/>
  <c r="F29" i="9"/>
  <c r="H28" i="9"/>
  <c r="G28" i="9"/>
  <c r="F28" i="9"/>
  <c r="E28" i="9"/>
  <c r="B28" i="9" s="1"/>
  <c r="H27" i="9"/>
  <c r="G27" i="9"/>
  <c r="F27" i="9"/>
  <c r="E27" i="9"/>
  <c r="H26" i="9"/>
  <c r="G26" i="9"/>
  <c r="F26" i="9"/>
  <c r="H25" i="9"/>
  <c r="G25" i="9"/>
  <c r="F25" i="9"/>
  <c r="F24" i="9"/>
  <c r="F4" i="9"/>
  <c r="O3" i="9"/>
  <c r="I3" i="9"/>
  <c r="G302" i="9" s="1"/>
  <c r="E302" i="9" s="1"/>
  <c r="B302" i="9" s="1"/>
  <c r="H3" i="9"/>
  <c r="G3" i="9"/>
  <c r="D104" i="8"/>
  <c r="D97" i="8"/>
  <c r="C1673" i="1" s="1"/>
  <c r="G1673" i="1" s="1"/>
  <c r="D92" i="8"/>
  <c r="C1668" i="1" s="1"/>
  <c r="D87" i="8"/>
  <c r="D82" i="8"/>
  <c r="D77" i="8"/>
  <c r="C1653" i="1" s="1"/>
  <c r="G1653" i="1" s="1"/>
  <c r="D72" i="8"/>
  <c r="D67" i="8"/>
  <c r="D62" i="8"/>
  <c r="D57" i="8"/>
  <c r="C1633" i="1" s="1"/>
  <c r="G1633" i="1" s="1"/>
  <c r="D52" i="8"/>
  <c r="D46" i="8"/>
  <c r="D44" i="8"/>
  <c r="D37" i="8"/>
  <c r="D27" i="8"/>
  <c r="D25" i="8" s="1"/>
  <c r="D18" i="8"/>
  <c r="D6" i="8" s="1"/>
  <c r="D8" i="8"/>
  <c r="E44" i="7"/>
  <c r="D44" i="7"/>
  <c r="H36" i="3" s="1"/>
  <c r="E39" i="7"/>
  <c r="D39" i="7"/>
  <c r="E38" i="7"/>
  <c r="D38" i="7"/>
  <c r="H35" i="3" s="1"/>
  <c r="E30" i="7"/>
  <c r="D30" i="7"/>
  <c r="E23" i="7"/>
  <c r="E22" i="7" s="1"/>
  <c r="D23" i="7"/>
  <c r="D22" i="7" s="1"/>
  <c r="H34" i="3" s="1"/>
  <c r="E14" i="7"/>
  <c r="D14" i="7"/>
  <c r="E7" i="7"/>
  <c r="D7" i="7"/>
  <c r="D6" i="7" s="1"/>
  <c r="E6" i="7"/>
  <c r="E5" i="7" s="1"/>
  <c r="F140" i="6"/>
  <c r="F139" i="6"/>
  <c r="F138" i="6"/>
  <c r="F137" i="6"/>
  <c r="F136" i="6"/>
  <c r="F135" i="6"/>
  <c r="F134" i="6"/>
  <c r="F133" i="6"/>
  <c r="F132" i="6"/>
  <c r="F131" i="6"/>
  <c r="F130" i="6"/>
  <c r="E130" i="6"/>
  <c r="D130" i="6"/>
  <c r="D129" i="6" s="1"/>
  <c r="F129" i="6"/>
  <c r="E129" i="6"/>
  <c r="D1524" i="1" s="1"/>
  <c r="H1524" i="1" s="1"/>
  <c r="F128" i="6"/>
  <c r="F127" i="6"/>
  <c r="F126" i="6"/>
  <c r="F125" i="6"/>
  <c r="F124" i="6"/>
  <c r="F123" i="6"/>
  <c r="F122" i="6"/>
  <c r="E122" i="6"/>
  <c r="D122" i="6"/>
  <c r="F121" i="6"/>
  <c r="F120" i="6"/>
  <c r="F119" i="6"/>
  <c r="E118" i="6"/>
  <c r="D118" i="6"/>
  <c r="F118" i="6" s="1"/>
  <c r="F117" i="6"/>
  <c r="F116" i="6"/>
  <c r="F115" i="6"/>
  <c r="E115" i="6"/>
  <c r="E114" i="6" s="1"/>
  <c r="I30" i="3"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1477" i="1" s="1"/>
  <c r="D82" i="6"/>
  <c r="F81" i="6"/>
  <c r="F80" i="6"/>
  <c r="F79" i="6"/>
  <c r="F78" i="6"/>
  <c r="F77" i="6"/>
  <c r="F76" i="6"/>
  <c r="F75" i="6"/>
  <c r="E75" i="6"/>
  <c r="D75" i="6"/>
  <c r="F74" i="6"/>
  <c r="F73" i="6"/>
  <c r="F72" i="6"/>
  <c r="F71" i="6"/>
  <c r="F70" i="6"/>
  <c r="F69" i="6"/>
  <c r="F68" i="6"/>
  <c r="F67" i="6"/>
  <c r="F66" i="6"/>
  <c r="E66" i="6"/>
  <c r="D1461"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F259" i="5"/>
  <c r="E259" i="5"/>
  <c r="D259" i="5"/>
  <c r="F258" i="5"/>
  <c r="F257" i="5"/>
  <c r="F256"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F203"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F88" i="5"/>
  <c r="E88" i="5"/>
  <c r="D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F633" i="4"/>
  <c r="E633" i="4"/>
  <c r="E629" i="4" s="1"/>
  <c r="D633" i="4"/>
  <c r="F632" i="4"/>
  <c r="F631" i="4"/>
  <c r="F630" i="4"/>
  <c r="E630" i="4"/>
  <c r="D630" i="4"/>
  <c r="G188" i="9" s="1"/>
  <c r="E188" i="9" s="1"/>
  <c r="B188" i="9"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F583" i="4"/>
  <c r="F582" i="4"/>
  <c r="E581" i="4"/>
  <c r="D581" i="4"/>
  <c r="F580" i="4"/>
  <c r="F579" i="4"/>
  <c r="E578" i="4"/>
  <c r="D578" i="4"/>
  <c r="F577" i="4"/>
  <c r="F576" i="4"/>
  <c r="F575" i="4"/>
  <c r="E575" i="4"/>
  <c r="D575" i="4"/>
  <c r="F574" i="4"/>
  <c r="F573" i="4"/>
  <c r="F572" i="4"/>
  <c r="E572" i="4"/>
  <c r="D572" i="4"/>
  <c r="E571"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H180" i="9" s="1"/>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F154" i="4"/>
  <c r="E154" i="4"/>
  <c r="E153" i="4" s="1"/>
  <c r="F153" i="4"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G201" i="9" s="1"/>
  <c r="E201" i="9" s="1"/>
  <c r="B201" i="9" s="1"/>
  <c r="F133" i="4"/>
  <c r="F132" i="4"/>
  <c r="F131" i="4"/>
  <c r="F130" i="4"/>
  <c r="F129" i="4"/>
  <c r="E129" i="4"/>
  <c r="D129" i="4"/>
  <c r="F128" i="4"/>
  <c r="F127" i="4"/>
  <c r="F126" i="4"/>
  <c r="E126" i="4"/>
  <c r="D126" i="4"/>
  <c r="F125" i="4"/>
  <c r="E125" i="4"/>
  <c r="D125" i="4"/>
  <c r="F124" i="4"/>
  <c r="F123" i="4"/>
  <c r="F122" i="4"/>
  <c r="F121" i="4"/>
  <c r="E120" i="4"/>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0" i="1" s="1"/>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41" i="3"/>
  <c r="G41" i="3"/>
  <c r="B41" i="3"/>
  <c r="G40" i="3"/>
  <c r="B40" i="3"/>
  <c r="I39" i="3"/>
  <c r="G39" i="3"/>
  <c r="B39" i="3"/>
  <c r="H38" i="3"/>
  <c r="G38" i="3"/>
  <c r="B38" i="3"/>
  <c r="I36" i="3"/>
  <c r="G36" i="3"/>
  <c r="B36" i="3"/>
  <c r="I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H1683" i="1"/>
  <c r="G1683" i="1"/>
  <c r="C1683" i="1"/>
  <c r="C1682" i="1"/>
  <c r="H1681" i="1"/>
  <c r="C1681" i="1"/>
  <c r="G1681" i="1" s="1"/>
  <c r="H1680" i="1"/>
  <c r="G1680" i="1"/>
  <c r="C1680" i="1"/>
  <c r="C1679" i="1"/>
  <c r="G1678" i="1"/>
  <c r="C1678" i="1"/>
  <c r="H1678" i="1" s="1"/>
  <c r="C1677" i="1"/>
  <c r="H1676" i="1"/>
  <c r="G1676" i="1"/>
  <c r="C1676" i="1"/>
  <c r="H1675" i="1"/>
  <c r="G1675" i="1"/>
  <c r="C1675" i="1"/>
  <c r="C1674" i="1"/>
  <c r="H1673" i="1"/>
  <c r="H1672" i="1"/>
  <c r="G1672" i="1"/>
  <c r="C1672" i="1"/>
  <c r="C1671" i="1"/>
  <c r="G1670" i="1"/>
  <c r="C1670" i="1"/>
  <c r="H1670" i="1" s="1"/>
  <c r="C1669" i="1"/>
  <c r="H1668" i="1"/>
  <c r="G1668" i="1"/>
  <c r="G1667" i="1"/>
  <c r="C1667" i="1"/>
  <c r="H1667" i="1" s="1"/>
  <c r="C1666" i="1"/>
  <c r="H1666" i="1" s="1"/>
  <c r="H1665" i="1"/>
  <c r="C1665" i="1"/>
  <c r="G1665" i="1" s="1"/>
  <c r="H1664" i="1"/>
  <c r="G1664" i="1"/>
  <c r="C1664" i="1"/>
  <c r="H1663" i="1"/>
  <c r="C1663" i="1"/>
  <c r="G1663" i="1" s="1"/>
  <c r="C1662" i="1"/>
  <c r="H1662" i="1" s="1"/>
  <c r="C1661" i="1"/>
  <c r="G1661" i="1" s="1"/>
  <c r="H1660" i="1"/>
  <c r="G1660" i="1"/>
  <c r="C1660" i="1"/>
  <c r="G1659" i="1"/>
  <c r="C1659" i="1"/>
  <c r="H1659" i="1" s="1"/>
  <c r="C1658" i="1"/>
  <c r="H1657" i="1"/>
  <c r="C1657" i="1"/>
  <c r="G1657" i="1" s="1"/>
  <c r="H1656" i="1"/>
  <c r="G1656" i="1"/>
  <c r="C1656" i="1"/>
  <c r="G1655" i="1"/>
  <c r="C1655" i="1"/>
  <c r="H1655" i="1" s="1"/>
  <c r="C1654" i="1"/>
  <c r="H1653" i="1"/>
  <c r="H1652" i="1"/>
  <c r="G1652" i="1"/>
  <c r="C1652" i="1"/>
  <c r="G1651" i="1"/>
  <c r="C1651" i="1"/>
  <c r="H1651" i="1" s="1"/>
  <c r="C1650" i="1"/>
  <c r="H1649" i="1"/>
  <c r="C1649" i="1"/>
  <c r="G1649" i="1" s="1"/>
  <c r="H1648" i="1"/>
  <c r="G1648" i="1"/>
  <c r="C1648" i="1"/>
  <c r="G1647" i="1"/>
  <c r="C1647" i="1"/>
  <c r="H1647" i="1" s="1"/>
  <c r="C1646" i="1"/>
  <c r="H1645" i="1"/>
  <c r="C1645" i="1"/>
  <c r="G1645" i="1" s="1"/>
  <c r="H1644" i="1"/>
  <c r="G1644" i="1"/>
  <c r="C1644" i="1"/>
  <c r="G1643" i="1"/>
  <c r="C1643" i="1"/>
  <c r="H1643" i="1" s="1"/>
  <c r="C1642" i="1"/>
  <c r="H1641" i="1"/>
  <c r="C1641" i="1"/>
  <c r="G1641" i="1" s="1"/>
  <c r="H1640" i="1"/>
  <c r="G1640" i="1"/>
  <c r="C1640" i="1"/>
  <c r="G1639" i="1"/>
  <c r="C1639" i="1"/>
  <c r="H1639" i="1" s="1"/>
  <c r="C1638" i="1"/>
  <c r="H1637" i="1"/>
  <c r="C1637" i="1"/>
  <c r="G1637" i="1" s="1"/>
  <c r="H1636" i="1"/>
  <c r="G1636" i="1"/>
  <c r="C1636" i="1"/>
  <c r="G1635" i="1"/>
  <c r="C1635" i="1"/>
  <c r="H1635" i="1" s="1"/>
  <c r="C1634" i="1"/>
  <c r="H1633" i="1"/>
  <c r="H1632" i="1"/>
  <c r="G1632" i="1"/>
  <c r="C1632" i="1"/>
  <c r="C1631" i="1"/>
  <c r="H1631" i="1" s="1"/>
  <c r="C1630" i="1"/>
  <c r="H1629" i="1"/>
  <c r="C1629" i="1"/>
  <c r="G1629" i="1" s="1"/>
  <c r="H1628" i="1"/>
  <c r="G1628" i="1"/>
  <c r="C1628" i="1"/>
  <c r="C1626" i="1"/>
  <c r="H1625" i="1"/>
  <c r="C1625" i="1"/>
  <c r="G1625" i="1" s="1"/>
  <c r="H1624" i="1"/>
  <c r="G1624" i="1"/>
  <c r="C1624" i="1"/>
  <c r="C1623" i="1"/>
  <c r="H1623" i="1" s="1"/>
  <c r="C1622" i="1"/>
  <c r="G1619" i="1"/>
  <c r="C1619" i="1"/>
  <c r="H1619" i="1" s="1"/>
  <c r="C1618" i="1"/>
  <c r="H1617" i="1"/>
  <c r="C1617" i="1"/>
  <c r="G1617" i="1" s="1"/>
  <c r="H1616" i="1"/>
  <c r="G1616" i="1"/>
  <c r="C1616" i="1"/>
  <c r="G1615" i="1"/>
  <c r="C1615" i="1"/>
  <c r="H1615" i="1" s="1"/>
  <c r="C1614" i="1"/>
  <c r="H1613" i="1"/>
  <c r="C1613" i="1"/>
  <c r="G1613" i="1" s="1"/>
  <c r="H1612" i="1"/>
  <c r="G1612" i="1"/>
  <c r="C1612" i="1"/>
  <c r="G1611" i="1"/>
  <c r="C1611" i="1"/>
  <c r="H1611" i="1" s="1"/>
  <c r="C1610" i="1"/>
  <c r="H1609" i="1"/>
  <c r="C1609" i="1"/>
  <c r="G1609" i="1" s="1"/>
  <c r="H1608" i="1"/>
  <c r="G1608" i="1"/>
  <c r="C1608" i="1"/>
  <c r="G1607" i="1"/>
  <c r="C1607" i="1"/>
  <c r="H1607" i="1" s="1"/>
  <c r="C1606" i="1"/>
  <c r="H1605" i="1"/>
  <c r="C1605" i="1"/>
  <c r="G1605" i="1" s="1"/>
  <c r="H1604" i="1"/>
  <c r="G1604" i="1"/>
  <c r="C1604" i="1"/>
  <c r="G1603" i="1"/>
  <c r="C1603" i="1"/>
  <c r="H1603" i="1" s="1"/>
  <c r="C1602" i="1"/>
  <c r="H1601" i="1"/>
  <c r="C1601" i="1"/>
  <c r="G1601" i="1" s="1"/>
  <c r="H1600" i="1"/>
  <c r="G1600" i="1"/>
  <c r="C1600" i="1"/>
  <c r="G1599" i="1"/>
  <c r="C1599" i="1"/>
  <c r="H1599" i="1" s="1"/>
  <c r="C1598" i="1"/>
  <c r="H1597" i="1"/>
  <c r="C1597" i="1"/>
  <c r="G1597" i="1" s="1"/>
  <c r="H1596" i="1"/>
  <c r="G1596" i="1"/>
  <c r="C1596" i="1"/>
  <c r="G1595" i="1"/>
  <c r="C1595" i="1"/>
  <c r="H1595" i="1" s="1"/>
  <c r="C1594" i="1"/>
  <c r="H1593" i="1"/>
  <c r="C1593" i="1"/>
  <c r="G1593" i="1" s="1"/>
  <c r="H1592" i="1"/>
  <c r="G1592" i="1"/>
  <c r="C1592" i="1"/>
  <c r="G1591" i="1"/>
  <c r="C1591" i="1"/>
  <c r="H1591" i="1" s="1"/>
  <c r="C1590" i="1"/>
  <c r="H1589" i="1"/>
  <c r="C1589" i="1"/>
  <c r="G1589" i="1" s="1"/>
  <c r="H1588" i="1"/>
  <c r="G1588" i="1"/>
  <c r="C1588" i="1"/>
  <c r="G1587" i="1"/>
  <c r="C1587" i="1"/>
  <c r="H1587" i="1" s="1"/>
  <c r="C1586" i="1"/>
  <c r="H1585" i="1"/>
  <c r="C1585" i="1"/>
  <c r="G1585" i="1" s="1"/>
  <c r="H1584" i="1"/>
  <c r="G1584" i="1"/>
  <c r="C1584" i="1"/>
  <c r="G1583" i="1"/>
  <c r="C1583" i="1"/>
  <c r="H1583" i="1" s="1"/>
  <c r="C1582" i="1"/>
  <c r="H1581" i="1"/>
  <c r="C1581" i="1"/>
  <c r="G1581" i="1" s="1"/>
  <c r="D1580" i="1"/>
  <c r="C1580" i="1"/>
  <c r="H1579" i="1"/>
  <c r="G1579" i="1"/>
  <c r="I1579" i="1" s="1"/>
  <c r="D1579" i="1"/>
  <c r="C1579" i="1"/>
  <c r="J1579" i="1" s="1"/>
  <c r="D1578" i="1"/>
  <c r="C1578" i="1"/>
  <c r="H1577" i="1"/>
  <c r="G1577" i="1"/>
  <c r="I1577" i="1" s="1"/>
  <c r="D1577" i="1"/>
  <c r="C1577" i="1"/>
  <c r="J1577" i="1" s="1"/>
  <c r="H1576" i="1"/>
  <c r="G1576" i="1"/>
  <c r="D1576" i="1"/>
  <c r="C1576" i="1"/>
  <c r="D1575" i="1"/>
  <c r="C1575" i="1"/>
  <c r="J1575" i="1" s="1"/>
  <c r="H1574" i="1"/>
  <c r="G1574" i="1"/>
  <c r="I1574" i="1" s="1"/>
  <c r="D1574" i="1"/>
  <c r="C1574" i="1"/>
  <c r="J1574" i="1" s="1"/>
  <c r="D1573" i="1"/>
  <c r="C1573" i="1"/>
  <c r="J1573" i="1" s="1"/>
  <c r="H1572" i="1"/>
  <c r="G1572" i="1"/>
  <c r="I1572" i="1" s="1"/>
  <c r="D1572" i="1"/>
  <c r="C1572" i="1"/>
  <c r="J1572" i="1" s="1"/>
  <c r="H1571" i="1"/>
  <c r="G1571" i="1"/>
  <c r="D1571" i="1"/>
  <c r="C1571" i="1"/>
  <c r="H1570" i="1"/>
  <c r="G1570" i="1"/>
  <c r="D1570" i="1"/>
  <c r="C1570" i="1"/>
  <c r="D1569" i="1"/>
  <c r="C1569" i="1"/>
  <c r="H1568" i="1"/>
  <c r="G1568" i="1"/>
  <c r="I1568" i="1" s="1"/>
  <c r="D1568" i="1"/>
  <c r="C1568" i="1"/>
  <c r="J1568" i="1" s="1"/>
  <c r="D1567" i="1"/>
  <c r="C1567" i="1"/>
  <c r="H1566" i="1"/>
  <c r="G1566" i="1"/>
  <c r="I1566" i="1" s="1"/>
  <c r="D1566" i="1"/>
  <c r="C1566" i="1"/>
  <c r="J1566" i="1" s="1"/>
  <c r="D1565" i="1"/>
  <c r="C1565" i="1"/>
  <c r="J1565" i="1" s="1"/>
  <c r="H1564" i="1"/>
  <c r="G1564" i="1"/>
  <c r="I1564" i="1" s="1"/>
  <c r="D1564" i="1"/>
  <c r="C1564" i="1"/>
  <c r="J1564" i="1" s="1"/>
  <c r="D1563" i="1"/>
  <c r="C1563" i="1"/>
  <c r="J1563" i="1" s="1"/>
  <c r="D1562" i="1"/>
  <c r="C1562" i="1"/>
  <c r="H1561" i="1"/>
  <c r="G1561" i="1"/>
  <c r="D1561" i="1"/>
  <c r="C1561" i="1"/>
  <c r="J1561" i="1" s="1"/>
  <c r="D1560" i="1"/>
  <c r="C1560" i="1"/>
  <c r="H1559" i="1"/>
  <c r="G1559" i="1"/>
  <c r="D1559" i="1"/>
  <c r="C1559" i="1"/>
  <c r="J1559" i="1" s="1"/>
  <c r="J1558" i="1"/>
  <c r="D1558" i="1"/>
  <c r="C1558" i="1"/>
  <c r="H1557" i="1"/>
  <c r="G1557" i="1"/>
  <c r="D1557" i="1"/>
  <c r="C1557" i="1"/>
  <c r="J1557" i="1" s="1"/>
  <c r="J1556" i="1"/>
  <c r="D1556" i="1"/>
  <c r="C1556" i="1"/>
  <c r="D1555" i="1"/>
  <c r="C1555" i="1"/>
  <c r="D1554" i="1"/>
  <c r="C1554" i="1"/>
  <c r="H1553" i="1"/>
  <c r="G1553" i="1"/>
  <c r="D1553" i="1"/>
  <c r="C1553" i="1"/>
  <c r="J1553" i="1" s="1"/>
  <c r="D1552" i="1"/>
  <c r="C1552" i="1"/>
  <c r="J1552" i="1" s="1"/>
  <c r="H1551" i="1"/>
  <c r="G1551" i="1"/>
  <c r="D1551" i="1"/>
  <c r="C1551" i="1"/>
  <c r="J1551" i="1" s="1"/>
  <c r="D1550" i="1"/>
  <c r="C1550" i="1"/>
  <c r="H1549" i="1"/>
  <c r="G1549" i="1"/>
  <c r="D1549" i="1"/>
  <c r="C1549" i="1"/>
  <c r="J1549" i="1" s="1"/>
  <c r="J1548" i="1"/>
  <c r="D1548" i="1"/>
  <c r="C1548" i="1"/>
  <c r="H1547" i="1"/>
  <c r="G1547" i="1"/>
  <c r="D1547" i="1"/>
  <c r="C1547" i="1"/>
  <c r="J1547" i="1" s="1"/>
  <c r="J1546" i="1"/>
  <c r="D1546" i="1"/>
  <c r="C1546" i="1"/>
  <c r="J1545" i="1"/>
  <c r="G1545" i="1"/>
  <c r="I1545" i="1" s="1"/>
  <c r="D1545" i="1"/>
  <c r="H1545" i="1" s="1"/>
  <c r="C1545" i="1"/>
  <c r="D1544" i="1"/>
  <c r="C1544" i="1"/>
  <c r="J1543" i="1"/>
  <c r="G1543" i="1"/>
  <c r="I1543" i="1" s="1"/>
  <c r="D1543" i="1"/>
  <c r="H1543" i="1" s="1"/>
  <c r="C1543" i="1"/>
  <c r="D1542" i="1"/>
  <c r="C1542" i="1"/>
  <c r="J1541" i="1"/>
  <c r="G1541" i="1"/>
  <c r="I1541" i="1" s="1"/>
  <c r="D1541" i="1"/>
  <c r="H1541" i="1" s="1"/>
  <c r="C1541" i="1"/>
  <c r="D1540" i="1"/>
  <c r="C1540" i="1"/>
  <c r="H1539" i="1"/>
  <c r="D1539" i="1"/>
  <c r="C1539" i="1"/>
  <c r="G1539" i="1" s="1"/>
  <c r="H1538" i="1"/>
  <c r="D1538" i="1"/>
  <c r="C1538" i="1"/>
  <c r="G1538" i="1" s="1"/>
  <c r="D1537" i="1"/>
  <c r="H1535" i="1"/>
  <c r="D1535" i="1"/>
  <c r="C1535" i="1"/>
  <c r="G1535" i="1" s="1"/>
  <c r="D1534" i="1"/>
  <c r="C1534" i="1"/>
  <c r="D1533" i="1"/>
  <c r="C1533" i="1"/>
  <c r="H1532" i="1"/>
  <c r="D1532" i="1"/>
  <c r="C1532" i="1"/>
  <c r="G1532" i="1" s="1"/>
  <c r="H1531" i="1"/>
  <c r="D1531" i="1"/>
  <c r="C1531" i="1"/>
  <c r="G1531" i="1" s="1"/>
  <c r="D1530" i="1"/>
  <c r="C1530" i="1"/>
  <c r="D1529" i="1"/>
  <c r="C1529" i="1"/>
  <c r="H1528" i="1"/>
  <c r="D1528" i="1"/>
  <c r="C1528" i="1"/>
  <c r="G1528" i="1" s="1"/>
  <c r="H1527" i="1"/>
  <c r="D1527" i="1"/>
  <c r="C1527" i="1"/>
  <c r="G1527" i="1" s="1"/>
  <c r="D1526" i="1"/>
  <c r="C1526" i="1"/>
  <c r="D1525" i="1"/>
  <c r="C1525" i="1"/>
  <c r="C1524" i="1"/>
  <c r="D1523" i="1"/>
  <c r="C1523" i="1"/>
  <c r="D1522" i="1"/>
  <c r="C1522" i="1"/>
  <c r="H1521" i="1"/>
  <c r="D1521" i="1"/>
  <c r="C1521" i="1"/>
  <c r="G1521" i="1" s="1"/>
  <c r="H1520" i="1"/>
  <c r="D1520" i="1"/>
  <c r="C1520" i="1"/>
  <c r="G1520" i="1" s="1"/>
  <c r="D1519" i="1"/>
  <c r="C1519" i="1"/>
  <c r="D1518" i="1"/>
  <c r="C1518" i="1"/>
  <c r="H1517" i="1"/>
  <c r="D1517" i="1"/>
  <c r="C1517" i="1"/>
  <c r="G1517" i="1" s="1"/>
  <c r="H1516" i="1"/>
  <c r="D1516" i="1"/>
  <c r="C1516" i="1"/>
  <c r="G1516" i="1" s="1"/>
  <c r="D1515" i="1"/>
  <c r="C1515" i="1"/>
  <c r="D1514" i="1"/>
  <c r="C1514" i="1"/>
  <c r="H1513" i="1"/>
  <c r="D1513" i="1"/>
  <c r="C1513" i="1"/>
  <c r="G1513" i="1" s="1"/>
  <c r="H1512" i="1"/>
  <c r="D1512" i="1"/>
  <c r="C1512" i="1"/>
  <c r="G1512" i="1" s="1"/>
  <c r="D1511" i="1"/>
  <c r="C1511" i="1"/>
  <c r="D1510" i="1"/>
  <c r="C1510" i="1"/>
  <c r="D1509" i="1"/>
  <c r="H1508" i="1"/>
  <c r="D1508" i="1"/>
  <c r="C1508" i="1"/>
  <c r="D1507" i="1"/>
  <c r="C1507" i="1"/>
  <c r="D1506" i="1"/>
  <c r="C1506" i="1"/>
  <c r="H1505" i="1"/>
  <c r="D1505" i="1"/>
  <c r="C1505" i="1"/>
  <c r="D1504" i="1"/>
  <c r="H1504" i="1" s="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D1488" i="1"/>
  <c r="C1488" i="1"/>
  <c r="D1487" i="1"/>
  <c r="C1487" i="1"/>
  <c r="D1486" i="1"/>
  <c r="C1486" i="1"/>
  <c r="D1485" i="1"/>
  <c r="C1485" i="1"/>
  <c r="D1484" i="1"/>
  <c r="D1483" i="1"/>
  <c r="C1483" i="1"/>
  <c r="D1482" i="1"/>
  <c r="C1482" i="1"/>
  <c r="D1481" i="1"/>
  <c r="C1481" i="1"/>
  <c r="D1480" i="1"/>
  <c r="C1480" i="1"/>
  <c r="D1479" i="1"/>
  <c r="C1479" i="1"/>
  <c r="D1478" i="1"/>
  <c r="C1478"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D1257" i="1"/>
  <c r="C1257" i="1"/>
  <c r="D1256" i="1"/>
  <c r="C1256" i="1"/>
  <c r="D1255" i="1"/>
  <c r="C1255"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G737" i="1"/>
  <c r="D737" i="1"/>
  <c r="H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C649" i="1"/>
  <c r="D648" i="1"/>
  <c r="H648" i="1" s="1"/>
  <c r="C648" i="1"/>
  <c r="D647" i="1"/>
  <c r="H647" i="1" s="1"/>
  <c r="C647" i="1"/>
  <c r="D646" i="1"/>
  <c r="H646" i="1" s="1"/>
  <c r="C646" i="1"/>
  <c r="D645" i="1"/>
  <c r="H645" i="1" s="1"/>
  <c r="C645" i="1"/>
  <c r="H636" i="1"/>
  <c r="D636" i="1"/>
  <c r="G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H422" i="1"/>
  <c r="D422" i="1"/>
  <c r="G422" i="1" s="1"/>
  <c r="C422" i="1"/>
  <c r="H416" i="1"/>
  <c r="D416" i="1"/>
  <c r="G416" i="1" s="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D302" i="1"/>
  <c r="G302" i="1" s="1"/>
  <c r="C302" i="1"/>
  <c r="H301" i="1"/>
  <c r="D301" i="1"/>
  <c r="G301" i="1" s="1"/>
  <c r="C301" i="1"/>
  <c r="D300" i="1"/>
  <c r="H300" i="1" s="1"/>
  <c r="C300" i="1"/>
  <c r="D299" i="1"/>
  <c r="H299" i="1" s="1"/>
  <c r="C299" i="1"/>
  <c r="H298" i="1"/>
  <c r="G298" i="1"/>
  <c r="D298" i="1"/>
  <c r="C298" i="1"/>
  <c r="D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G213"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D180" i="1"/>
  <c r="G180" i="1" s="1"/>
  <c r="C180" i="1"/>
  <c r="H179" i="1"/>
  <c r="G179" i="1"/>
  <c r="D179" i="1"/>
  <c r="C179" i="1"/>
  <c r="H178" i="1"/>
  <c r="G178" i="1"/>
  <c r="D178" i="1"/>
  <c r="C178" i="1"/>
  <c r="H177" i="1"/>
  <c r="G177" i="1"/>
  <c r="D177" i="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D169" i="1"/>
  <c r="H169" i="1" s="1"/>
  <c r="C169" i="1"/>
  <c r="H168" i="1"/>
  <c r="G168" i="1"/>
  <c r="D168" i="1"/>
  <c r="C168" i="1"/>
  <c r="D167" i="1"/>
  <c r="H167" i="1" s="1"/>
  <c r="C167" i="1"/>
  <c r="D166" i="1"/>
  <c r="H166" i="1" s="1"/>
  <c r="C166" i="1"/>
  <c r="H165" i="1"/>
  <c r="G165" i="1"/>
  <c r="D165" i="1"/>
  <c r="C165" i="1"/>
  <c r="D164" i="1"/>
  <c r="H164" i="1" s="1"/>
  <c r="C164" i="1"/>
  <c r="D163" i="1"/>
  <c r="H163" i="1" s="1"/>
  <c r="C163" i="1"/>
  <c r="H162" i="1"/>
  <c r="G162" i="1"/>
  <c r="D162" i="1"/>
  <c r="C162" i="1"/>
  <c r="D161" i="1"/>
  <c r="H161" i="1" s="1"/>
  <c r="C161" i="1"/>
  <c r="H159" i="1"/>
  <c r="G159" i="1"/>
  <c r="D159" i="1"/>
  <c r="C159" i="1"/>
  <c r="H158" i="1"/>
  <c r="D158" i="1"/>
  <c r="G158" i="1" s="1"/>
  <c r="C158" i="1"/>
  <c r="H157" i="1"/>
  <c r="G157" i="1"/>
  <c r="D157" i="1"/>
  <c r="C157" i="1"/>
  <c r="D156" i="1"/>
  <c r="G156" i="1" s="1"/>
  <c r="C156" i="1"/>
  <c r="H155" i="1"/>
  <c r="D155" i="1"/>
  <c r="G155" i="1" s="1"/>
  <c r="C155" i="1"/>
  <c r="D154" i="1"/>
  <c r="H154" i="1" s="1"/>
  <c r="C154" i="1"/>
  <c r="D153" i="1"/>
  <c r="H153" i="1" s="1"/>
  <c r="C153" i="1"/>
  <c r="H152" i="1"/>
  <c r="G152" i="1"/>
  <c r="D152" i="1"/>
  <c r="C152" i="1"/>
  <c r="D151" i="1"/>
  <c r="H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H135" i="1"/>
  <c r="G135" i="1"/>
  <c r="D135" i="1"/>
  <c r="C135" i="1"/>
  <c r="H134" i="1"/>
  <c r="G134" i="1"/>
  <c r="D134" i="1"/>
  <c r="C134" i="1"/>
  <c r="H133" i="1"/>
  <c r="G133" i="1"/>
  <c r="D133" i="1"/>
  <c r="C133" i="1"/>
  <c r="D132" i="1"/>
  <c r="H132" i="1" s="1"/>
  <c r="C132" i="1"/>
  <c r="D131" i="1"/>
  <c r="H131" i="1" s="1"/>
  <c r="C131" i="1"/>
  <c r="H129" i="1"/>
  <c r="G129" i="1"/>
  <c r="D129" i="1"/>
  <c r="C129" i="1"/>
  <c r="H128" i="1"/>
  <c r="G128" i="1"/>
  <c r="D128" i="1"/>
  <c r="C128" i="1"/>
  <c r="H127" i="1"/>
  <c r="G127" i="1"/>
  <c r="D127" i="1"/>
  <c r="C127" i="1"/>
  <c r="G126" i="1"/>
  <c r="D126" i="1"/>
  <c r="H126" i="1" s="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C79" i="1"/>
  <c r="C78" i="1"/>
  <c r="H77" i="1"/>
  <c r="G77" i="1"/>
  <c r="D77" i="1"/>
  <c r="C77" i="1"/>
  <c r="G76" i="1"/>
  <c r="D76" i="1"/>
  <c r="H76" i="1" s="1"/>
  <c r="C76" i="1"/>
  <c r="H75" i="1"/>
  <c r="G75" i="1"/>
  <c r="D75" i="1"/>
  <c r="C75" i="1"/>
  <c r="G74" i="1"/>
  <c r="D74" i="1"/>
  <c r="H74" i="1" s="1"/>
  <c r="C74" i="1"/>
  <c r="D73" i="1"/>
  <c r="H73" i="1" s="1"/>
  <c r="C73" i="1"/>
  <c r="H72" i="1"/>
  <c r="G72" i="1"/>
  <c r="D72" i="1"/>
  <c r="C72" i="1"/>
  <c r="D71" i="1"/>
  <c r="H71" i="1" s="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3" i="1" l="1"/>
  <c r="F236" i="9"/>
  <c r="B236" i="9" s="1"/>
  <c r="E321" i="9"/>
  <c r="B321" i="9" s="1"/>
  <c r="E325" i="9"/>
  <c r="B325" i="9" s="1"/>
  <c r="E328" i="9"/>
  <c r="B328" i="9" s="1"/>
  <c r="E647" i="4"/>
  <c r="D641" i="1" s="1"/>
  <c r="G725" i="1"/>
  <c r="G695" i="1"/>
  <c r="G677" i="1"/>
  <c r="E34" i="9"/>
  <c r="B34" i="9" s="1"/>
  <c r="G676" i="1"/>
  <c r="E26" i="9"/>
  <c r="B26" i="9" s="1"/>
  <c r="G648" i="1"/>
  <c r="G647" i="1"/>
  <c r="H649" i="1"/>
  <c r="G649" i="1"/>
  <c r="G646" i="1"/>
  <c r="F656" i="4"/>
  <c r="G645" i="1"/>
  <c r="G300" i="1"/>
  <c r="D423" i="1"/>
  <c r="D421" i="1"/>
  <c r="G299" i="1"/>
  <c r="E648" i="4"/>
  <c r="D642" i="1" s="1"/>
  <c r="G212" i="1"/>
  <c r="H212" i="1"/>
  <c r="F216" i="4"/>
  <c r="E202" i="4"/>
  <c r="D198" i="1" s="1"/>
  <c r="F244" i="9"/>
  <c r="B244" i="9" s="1"/>
  <c r="G190" i="1"/>
  <c r="H190" i="1"/>
  <c r="F242" i="9"/>
  <c r="B242" i="9" s="1"/>
  <c r="F238" i="9"/>
  <c r="B238" i="9" s="1"/>
  <c r="H174" i="1"/>
  <c r="F178" i="4"/>
  <c r="E164" i="4"/>
  <c r="D160" i="1" s="1"/>
  <c r="G169" i="1"/>
  <c r="G166" i="1"/>
  <c r="G167" i="1"/>
  <c r="G164" i="1"/>
  <c r="G163" i="1"/>
  <c r="G161" i="1"/>
  <c r="H156" i="1"/>
  <c r="D79" i="1"/>
  <c r="E82" i="4"/>
  <c r="D78" i="1" s="1"/>
  <c r="G78" i="1" s="1"/>
  <c r="H70" i="1"/>
  <c r="G70" i="1"/>
  <c r="G71" i="1"/>
  <c r="E38" i="9"/>
  <c r="B38" i="9" s="1"/>
  <c r="G154" i="1"/>
  <c r="G153" i="1"/>
  <c r="D149" i="1"/>
  <c r="H149" i="1" s="1"/>
  <c r="G150" i="1"/>
  <c r="G151" i="1"/>
  <c r="E310" i="9"/>
  <c r="B310" i="9" s="1"/>
  <c r="G131" i="1"/>
  <c r="G132" i="1"/>
  <c r="E49" i="4"/>
  <c r="D45" i="1" s="1"/>
  <c r="E319" i="9"/>
  <c r="B319" i="9" s="1"/>
  <c r="E323" i="9"/>
  <c r="B323" i="9" s="1"/>
  <c r="G556" i="1"/>
  <c r="H556" i="1"/>
  <c r="G136" i="1"/>
  <c r="H136" i="1"/>
  <c r="G1511" i="1"/>
  <c r="H1511" i="1"/>
  <c r="G1514" i="1"/>
  <c r="H1514" i="1"/>
  <c r="G1522" i="1"/>
  <c r="H1522" i="1"/>
  <c r="G1526" i="1"/>
  <c r="H1526" i="1"/>
  <c r="G1529" i="1"/>
  <c r="H1529" i="1"/>
  <c r="G1534" i="1"/>
  <c r="H1534" i="1"/>
  <c r="G1542" i="1"/>
  <c r="I1542" i="1" s="1"/>
  <c r="J1542" i="1"/>
  <c r="H1542" i="1"/>
  <c r="H1550" i="1"/>
  <c r="G1550" i="1"/>
  <c r="H1560" i="1"/>
  <c r="G1560" i="1"/>
  <c r="F426" i="4"/>
  <c r="D648" i="4"/>
  <c r="D647" i="4"/>
  <c r="F621" i="4"/>
  <c r="D597" i="4"/>
  <c r="F114" i="6"/>
  <c r="H30" i="3"/>
  <c r="C1509" i="1"/>
  <c r="C19" i="1"/>
  <c r="C102" i="1"/>
  <c r="C294" i="1"/>
  <c r="C421" i="1"/>
  <c r="C6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C1489" i="1"/>
  <c r="H1491" i="1"/>
  <c r="G1491" i="1"/>
  <c r="H1493" i="1"/>
  <c r="G1493" i="1"/>
  <c r="H1495" i="1"/>
  <c r="G1495" i="1"/>
  <c r="H1497" i="1"/>
  <c r="G1497" i="1"/>
  <c r="H1499" i="1"/>
  <c r="G1499" i="1"/>
  <c r="H1501" i="1"/>
  <c r="G1501" i="1"/>
  <c r="G1503" i="1"/>
  <c r="H1503" i="1"/>
  <c r="G1506" i="1"/>
  <c r="H1506" i="1"/>
  <c r="G1540" i="1"/>
  <c r="I1540" i="1" s="1"/>
  <c r="J1540" i="1"/>
  <c r="H1540" i="1"/>
  <c r="H1548" i="1"/>
  <c r="G1548" i="1"/>
  <c r="I1548" i="1" s="1"/>
  <c r="H1558" i="1"/>
  <c r="G1558" i="1"/>
  <c r="H1679" i="1"/>
  <c r="G1679" i="1"/>
  <c r="F222" i="4"/>
  <c r="D221" i="4"/>
  <c r="F467" i="4"/>
  <c r="D466" i="4"/>
  <c r="G314" i="9"/>
  <c r="G315" i="9"/>
  <c r="F150" i="5"/>
  <c r="G1519" i="1"/>
  <c r="H1519" i="1"/>
  <c r="D137" i="1"/>
  <c r="D530" i="1"/>
  <c r="D536" i="1"/>
  <c r="G1510" i="1"/>
  <c r="H1510" i="1"/>
  <c r="G1515" i="1"/>
  <c r="H1515" i="1"/>
  <c r="G1518" i="1"/>
  <c r="H1518" i="1"/>
  <c r="G1523" i="1"/>
  <c r="H1523" i="1"/>
  <c r="G1525" i="1"/>
  <c r="H1525" i="1"/>
  <c r="G1530" i="1"/>
  <c r="H1530" i="1"/>
  <c r="G1533" i="1"/>
  <c r="H1533" i="1"/>
  <c r="G1546" i="1"/>
  <c r="H1546" i="1"/>
  <c r="J1550" i="1"/>
  <c r="H1554" i="1"/>
  <c r="G1554" i="1"/>
  <c r="H1556" i="1"/>
  <c r="G1556" i="1"/>
  <c r="J1560" i="1"/>
  <c r="J1569" i="1"/>
  <c r="J1580" i="1"/>
  <c r="G1623" i="1"/>
  <c r="G1631" i="1"/>
  <c r="H1654" i="1"/>
  <c r="G1654" i="1"/>
  <c r="H1658" i="1"/>
  <c r="G1658" i="1"/>
  <c r="G1662" i="1"/>
  <c r="H1671" i="1"/>
  <c r="G1671" i="1"/>
  <c r="G1677" i="1"/>
  <c r="H1677" i="1"/>
  <c r="G1685" i="1"/>
  <c r="H1685" i="1"/>
  <c r="E360" i="4"/>
  <c r="F432" i="4"/>
  <c r="D431" i="4"/>
  <c r="F492" i="4"/>
  <c r="D491" i="4"/>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6" i="1"/>
  <c r="G1256"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C1484" i="1"/>
  <c r="H1486" i="1"/>
  <c r="G1486" i="1"/>
  <c r="H1488" i="1"/>
  <c r="G1488" i="1"/>
  <c r="H1490" i="1"/>
  <c r="G1490" i="1"/>
  <c r="H1492" i="1"/>
  <c r="G1492" i="1"/>
  <c r="H1494" i="1"/>
  <c r="G1494" i="1"/>
  <c r="H1496" i="1"/>
  <c r="G1496" i="1"/>
  <c r="H1498" i="1"/>
  <c r="G1498" i="1"/>
  <c r="H1500" i="1"/>
  <c r="G1500" i="1"/>
  <c r="H1502" i="1"/>
  <c r="G1502" i="1"/>
  <c r="G1507" i="1"/>
  <c r="H1507" i="1"/>
  <c r="G1544" i="1"/>
  <c r="I1544" i="1" s="1"/>
  <c r="J1544" i="1"/>
  <c r="H1544" i="1"/>
  <c r="H1552" i="1"/>
  <c r="G1552" i="1"/>
  <c r="I1552" i="1" s="1"/>
  <c r="H1562" i="1"/>
  <c r="G1562" i="1"/>
  <c r="J1567" i="1"/>
  <c r="J1578" i="1"/>
  <c r="H1582" i="1"/>
  <c r="G1582" i="1"/>
  <c r="H1586" i="1"/>
  <c r="G1586" i="1"/>
  <c r="H1590" i="1"/>
  <c r="G1590" i="1"/>
  <c r="H1594" i="1"/>
  <c r="G1594" i="1"/>
  <c r="H1598" i="1"/>
  <c r="G1598" i="1"/>
  <c r="H1602" i="1"/>
  <c r="G1602" i="1"/>
  <c r="H1606" i="1"/>
  <c r="G1606" i="1"/>
  <c r="H1610" i="1"/>
  <c r="G1610" i="1"/>
  <c r="H1614" i="1"/>
  <c r="G1614" i="1"/>
  <c r="H1618" i="1"/>
  <c r="G1618" i="1"/>
  <c r="F309" i="4"/>
  <c r="D629" i="4"/>
  <c r="F636" i="4"/>
  <c r="F70" i="5"/>
  <c r="B66" i="9"/>
  <c r="B74" i="9"/>
  <c r="B82" i="9"/>
  <c r="B90" i="9"/>
  <c r="B98" i="9"/>
  <c r="B106" i="9"/>
  <c r="B114" i="9"/>
  <c r="B122" i="9"/>
  <c r="B130" i="9"/>
  <c r="B138" i="9"/>
  <c r="B146" i="9"/>
  <c r="B154" i="9"/>
  <c r="G1505" i="1"/>
  <c r="H1634" i="1"/>
  <c r="G1634" i="1"/>
  <c r="H1638" i="1"/>
  <c r="G1638" i="1"/>
  <c r="H1642" i="1"/>
  <c r="G1642" i="1"/>
  <c r="H1646" i="1"/>
  <c r="G1646" i="1"/>
  <c r="H1650" i="1"/>
  <c r="G1650" i="1"/>
  <c r="G1669" i="1"/>
  <c r="H1669" i="1"/>
  <c r="H1674" i="1"/>
  <c r="G1674" i="1"/>
  <c r="H1682" i="1"/>
  <c r="G1682" i="1"/>
  <c r="E308" i="4"/>
  <c r="F322" i="4"/>
  <c r="D321" i="4"/>
  <c r="F480" i="4"/>
  <c r="D479" i="4"/>
  <c r="F29" i="5"/>
  <c r="D12" i="5"/>
  <c r="E250" i="5"/>
  <c r="F5" i="6"/>
  <c r="H27" i="3"/>
  <c r="E35" i="6"/>
  <c r="G1504" i="1"/>
  <c r="G1508" i="1"/>
  <c r="G1524" i="1"/>
  <c r="I1547" i="1"/>
  <c r="I1549" i="1"/>
  <c r="I1551" i="1"/>
  <c r="I1553" i="1"/>
  <c r="H1555" i="1"/>
  <c r="G1555" i="1"/>
  <c r="I1557" i="1"/>
  <c r="I1559" i="1"/>
  <c r="I1561" i="1"/>
  <c r="H1563" i="1"/>
  <c r="G1563" i="1"/>
  <c r="I1563" i="1" s="1"/>
  <c r="H1565" i="1"/>
  <c r="G1565" i="1"/>
  <c r="H1567" i="1"/>
  <c r="G1567" i="1"/>
  <c r="I1567" i="1" s="1"/>
  <c r="H1569" i="1"/>
  <c r="G1569" i="1"/>
  <c r="H1573" i="1"/>
  <c r="G1573" i="1"/>
  <c r="I1573" i="1" s="1"/>
  <c r="H1575" i="1"/>
  <c r="G1575" i="1"/>
  <c r="H1578" i="1"/>
  <c r="G1578" i="1"/>
  <c r="I1578" i="1" s="1"/>
  <c r="H1580" i="1"/>
  <c r="G1580" i="1"/>
  <c r="H1622" i="1"/>
  <c r="G1622" i="1"/>
  <c r="H1626" i="1"/>
  <c r="G1626" i="1"/>
  <c r="H1630" i="1"/>
  <c r="G1630" i="1"/>
  <c r="F44" i="4"/>
  <c r="D43" i="4"/>
  <c r="E106" i="4"/>
  <c r="F194" i="4"/>
  <c r="F374" i="4"/>
  <c r="D373" i="4"/>
  <c r="E479" i="4"/>
  <c r="D473" i="1" s="1"/>
  <c r="E7" i="5"/>
  <c r="H335" i="9"/>
  <c r="E176" i="5"/>
  <c r="G338" i="9"/>
  <c r="E338" i="9" s="1"/>
  <c r="B338" i="9" s="1"/>
  <c r="F218" i="5"/>
  <c r="D5" i="7"/>
  <c r="C1620" i="1"/>
  <c r="G192" i="9"/>
  <c r="E192" i="9" s="1"/>
  <c r="B192" i="9" s="1"/>
  <c r="F17" i="4"/>
  <c r="D7" i="4"/>
  <c r="G212" i="9"/>
  <c r="E212" i="9" s="1"/>
  <c r="B212" i="9" s="1"/>
  <c r="D49" i="4"/>
  <c r="F64" i="4"/>
  <c r="F203" i="4"/>
  <c r="D202" i="4"/>
  <c r="F263" i="4"/>
  <c r="D262" i="4"/>
  <c r="D273" i="4"/>
  <c r="F278" i="4"/>
  <c r="E431" i="4"/>
  <c r="G204" i="9"/>
  <c r="E204" i="9" s="1"/>
  <c r="B204" i="9" s="1"/>
  <c r="G210" i="9"/>
  <c r="E210" i="9" s="1"/>
  <c r="B210" i="9" s="1"/>
  <c r="F529" i="4"/>
  <c r="G222" i="9"/>
  <c r="E222" i="9" s="1"/>
  <c r="B222" i="9" s="1"/>
  <c r="F537" i="4"/>
  <c r="D536" i="4"/>
  <c r="D571" i="4"/>
  <c r="F578" i="4"/>
  <c r="G198" i="9"/>
  <c r="E198" i="9" s="1"/>
  <c r="B198" i="9" s="1"/>
  <c r="F581" i="4"/>
  <c r="G205" i="9"/>
  <c r="E205" i="9" s="1"/>
  <c r="B205" i="9" s="1"/>
  <c r="F598" i="4"/>
  <c r="G156" i="9"/>
  <c r="E156" i="9" s="1"/>
  <c r="B156" i="9" s="1"/>
  <c r="F607" i="4"/>
  <c r="E70" i="5"/>
  <c r="F136" i="5"/>
  <c r="D135" i="5"/>
  <c r="F255" i="5"/>
  <c r="D254" i="5"/>
  <c r="E141" i="6"/>
  <c r="I27" i="3"/>
  <c r="D45" i="8"/>
  <c r="G343" i="9" s="1"/>
  <c r="E343" i="9" s="1"/>
  <c r="B343" i="9" s="1"/>
  <c r="B30" i="9"/>
  <c r="B46" i="9"/>
  <c r="B62" i="9"/>
  <c r="G185" i="9"/>
  <c r="E185" i="9" s="1"/>
  <c r="B185" i="9" s="1"/>
  <c r="G214" i="9"/>
  <c r="E214" i="9" s="1"/>
  <c r="B214" i="9" s="1"/>
  <c r="H1661" i="1"/>
  <c r="G1666" i="1"/>
  <c r="F82" i="4"/>
  <c r="F135" i="4"/>
  <c r="D134" i="4"/>
  <c r="D164" i="4"/>
  <c r="D230" i="4"/>
  <c r="E373" i="4"/>
  <c r="D368" i="1" s="1"/>
  <c r="E466" i="4"/>
  <c r="D460" i="1" s="1"/>
  <c r="D522" i="4"/>
  <c r="F585" i="4"/>
  <c r="D584" i="4"/>
  <c r="E597" i="4"/>
  <c r="D591" i="1" s="1"/>
  <c r="G335" i="9"/>
  <c r="D176" i="5"/>
  <c r="D51" i="8"/>
  <c r="C1627" i="1" s="1"/>
  <c r="G208" i="9"/>
  <c r="E208" i="9" s="1"/>
  <c r="B208" i="9" s="1"/>
  <c r="G174" i="9"/>
  <c r="E174" i="9" s="1"/>
  <c r="B174" i="9" s="1"/>
  <c r="E337" i="9"/>
  <c r="B337" i="9" s="1"/>
  <c r="G296" i="9"/>
  <c r="E296" i="9" s="1"/>
  <c r="B296" i="9" s="1"/>
  <c r="G220" i="9"/>
  <c r="E220" i="9" s="1"/>
  <c r="B220" i="9" s="1"/>
  <c r="G178" i="9"/>
  <c r="E178" i="9" s="1"/>
  <c r="B178" i="9" s="1"/>
  <c r="E25" i="9"/>
  <c r="B25" i="9" s="1"/>
  <c r="E29" i="9"/>
  <c r="B29" i="9" s="1"/>
  <c r="E33" i="9"/>
  <c r="B33" i="9" s="1"/>
  <c r="E37" i="9"/>
  <c r="B37" i="9" s="1"/>
  <c r="E41" i="9"/>
  <c r="B41" i="9" s="1"/>
  <c r="E45" i="9"/>
  <c r="B45" i="9" s="1"/>
  <c r="E49" i="9"/>
  <c r="B49" i="9" s="1"/>
  <c r="E53" i="9"/>
  <c r="B53" i="9" s="1"/>
  <c r="E57" i="9"/>
  <c r="B57" i="9" s="1"/>
  <c r="E61" i="9"/>
  <c r="B61" i="9" s="1"/>
  <c r="E65" i="9"/>
  <c r="B65" i="9" s="1"/>
  <c r="B158" i="9"/>
  <c r="B166" i="9"/>
  <c r="G24" i="9"/>
  <c r="D35" i="6"/>
  <c r="H24" i="9"/>
  <c r="B27" i="9"/>
  <c r="B31" i="9"/>
  <c r="B35" i="9"/>
  <c r="B39" i="9"/>
  <c r="B43" i="9"/>
  <c r="B47" i="9"/>
  <c r="B51" i="9"/>
  <c r="B55" i="9"/>
  <c r="B59" i="9"/>
  <c r="B63" i="9"/>
  <c r="B67" i="9"/>
  <c r="G175" i="9"/>
  <c r="E175" i="9" s="1"/>
  <c r="B175" i="9" s="1"/>
  <c r="G182" i="9"/>
  <c r="E182" i="9" s="1"/>
  <c r="B182" i="9" s="1"/>
  <c r="G184" i="9"/>
  <c r="E184" i="9" s="1"/>
  <c r="B184" i="9" s="1"/>
  <c r="G186" i="9"/>
  <c r="E186" i="9" s="1"/>
  <c r="B186" i="9" s="1"/>
  <c r="G190" i="9"/>
  <c r="E190" i="9" s="1"/>
  <c r="B190" i="9" s="1"/>
  <c r="G194" i="9"/>
  <c r="E194" i="9" s="1"/>
  <c r="B194" i="9" s="1"/>
  <c r="G196" i="9"/>
  <c r="E196" i="9" s="1"/>
  <c r="B196" i="9" s="1"/>
  <c r="G200" i="9"/>
  <c r="E200" i="9" s="1"/>
  <c r="B200" i="9" s="1"/>
  <c r="G177" i="9"/>
  <c r="E177" i="9" s="1"/>
  <c r="B177" i="9" s="1"/>
  <c r="G203" i="9"/>
  <c r="E203" i="9" s="1"/>
  <c r="B203" i="9" s="1"/>
  <c r="L207" i="9"/>
  <c r="F207" i="9" s="1"/>
  <c r="B207" i="9" s="1"/>
  <c r="G209" i="9"/>
  <c r="E209" i="9" s="1"/>
  <c r="B209" i="9" s="1"/>
  <c r="G211" i="9"/>
  <c r="E211" i="9" s="1"/>
  <c r="B211" i="9" s="1"/>
  <c r="G213" i="9"/>
  <c r="E213" i="9" s="1"/>
  <c r="B213" i="9" s="1"/>
  <c r="G218" i="9"/>
  <c r="E218" i="9" s="1"/>
  <c r="B218" i="9" s="1"/>
  <c r="G226" i="9"/>
  <c r="E226" i="9" s="1"/>
  <c r="B226" i="9" s="1"/>
  <c r="F298" i="9"/>
  <c r="H315" i="9"/>
  <c r="H314" i="9"/>
  <c r="E336" i="9"/>
  <c r="B336" i="9" s="1"/>
  <c r="H309" i="9"/>
  <c r="G309" i="9"/>
  <c r="E309" i="9" s="1"/>
  <c r="B309" i="9" s="1"/>
  <c r="H308" i="9"/>
  <c r="M228"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180" i="9"/>
  <c r="E180" i="9" s="1"/>
  <c r="B180" i="9" s="1"/>
  <c r="H179" i="9"/>
  <c r="E179" i="9" s="1"/>
  <c r="B179" i="9" s="1"/>
  <c r="G308" i="9"/>
  <c r="E308" i="9" s="1"/>
  <c r="B308" i="9" s="1"/>
  <c r="L228" i="9"/>
  <c r="F228" i="9" s="1"/>
  <c r="B228" i="9" s="1"/>
  <c r="I10" i="9"/>
  <c r="G176" i="9"/>
  <c r="E176" i="9" s="1"/>
  <c r="B176" i="9" s="1"/>
  <c r="G202" i="9"/>
  <c r="E202" i="9" s="1"/>
  <c r="B202" i="9" s="1"/>
  <c r="G206" i="9"/>
  <c r="E206" i="9" s="1"/>
  <c r="B206" i="9" s="1"/>
  <c r="G216" i="9"/>
  <c r="E216" i="9" s="1"/>
  <c r="B216" i="9" s="1"/>
  <c r="G224" i="9"/>
  <c r="E224" i="9" s="1"/>
  <c r="B224" i="9" s="1"/>
  <c r="G300" i="9"/>
  <c r="E300" i="9" s="1"/>
  <c r="B300" i="9" s="1"/>
  <c r="E311" i="9"/>
  <c r="B311" i="9" s="1"/>
  <c r="B229" i="9"/>
  <c r="B233" i="9"/>
  <c r="B237" i="9"/>
  <c r="B241" i="9"/>
  <c r="B245" i="9"/>
  <c r="B249" i="9"/>
  <c r="B253" i="9"/>
  <c r="B257" i="9"/>
  <c r="B261" i="9"/>
  <c r="B265" i="9"/>
  <c r="B269" i="9"/>
  <c r="B273" i="9"/>
  <c r="B277" i="9"/>
  <c r="B281" i="9"/>
  <c r="B285" i="9"/>
  <c r="B289" i="9"/>
  <c r="B303" i="9"/>
  <c r="E307" i="9"/>
  <c r="B307" i="9" s="1"/>
  <c r="B312" i="9"/>
  <c r="H423" i="1" l="1"/>
  <c r="G423" i="1"/>
  <c r="E152" i="4"/>
  <c r="I18" i="3" s="1"/>
  <c r="H78" i="1"/>
  <c r="G79" i="1"/>
  <c r="H79" i="1"/>
  <c r="G149" i="1"/>
  <c r="E24" i="9"/>
  <c r="F35" i="6"/>
  <c r="H28" i="3"/>
  <c r="C1430" i="1"/>
  <c r="F176" i="5"/>
  <c r="H24" i="3"/>
  <c r="C1180" i="1"/>
  <c r="G345" i="9"/>
  <c r="E345" i="9" s="1"/>
  <c r="H33" i="3"/>
  <c r="C1537" i="1"/>
  <c r="E418" i="4"/>
  <c r="D413" i="1" s="1"/>
  <c r="D355" i="1"/>
  <c r="G294" i="1"/>
  <c r="H294" i="1"/>
  <c r="F647" i="4"/>
  <c r="C641" i="1"/>
  <c r="F164" i="4"/>
  <c r="C160" i="1"/>
  <c r="D152" i="4"/>
  <c r="H1620" i="1"/>
  <c r="G1620" i="1"/>
  <c r="F12" i="5"/>
  <c r="D7" i="5"/>
  <c r="C1017" i="1"/>
  <c r="F321" i="4"/>
  <c r="C316" i="1"/>
  <c r="G137" i="1"/>
  <c r="H137" i="1"/>
  <c r="H1489" i="1"/>
  <c r="G1489" i="1"/>
  <c r="F648" i="4"/>
  <c r="C642" i="1"/>
  <c r="I1550" i="1"/>
  <c r="F230" i="4"/>
  <c r="C226" i="1"/>
  <c r="F571" i="4"/>
  <c r="C565" i="1"/>
  <c r="F202" i="4"/>
  <c r="C198" i="1"/>
  <c r="I25" i="3"/>
  <c r="D1254" i="1"/>
  <c r="B24" i="9"/>
  <c r="E335" i="9"/>
  <c r="B335" i="9" s="1"/>
  <c r="F522" i="4"/>
  <c r="C516" i="1"/>
  <c r="G342" i="9"/>
  <c r="E342" i="9" s="1"/>
  <c r="D535" i="4"/>
  <c r="C530" i="1"/>
  <c r="F536" i="4"/>
  <c r="F273" i="4"/>
  <c r="C269" i="1"/>
  <c r="D6" i="4"/>
  <c r="F7" i="4"/>
  <c r="C3" i="1"/>
  <c r="I22" i="3"/>
  <c r="E6" i="5"/>
  <c r="D1012" i="1"/>
  <c r="F134" i="4"/>
  <c r="C130" i="1"/>
  <c r="F135" i="5"/>
  <c r="C1140" i="1"/>
  <c r="F262" i="4"/>
  <c r="C258" i="1"/>
  <c r="D102" i="1"/>
  <c r="G102" i="1" s="1"/>
  <c r="E6" i="4"/>
  <c r="D141" i="6"/>
  <c r="F629" i="4"/>
  <c r="C623" i="1"/>
  <c r="H1484" i="1"/>
  <c r="G1484" i="1"/>
  <c r="F431" i="4"/>
  <c r="D430" i="4"/>
  <c r="C425" i="1"/>
  <c r="I1556" i="1"/>
  <c r="E535" i="4"/>
  <c r="E315" i="9"/>
  <c r="B315" i="9" s="1"/>
  <c r="F221" i="4"/>
  <c r="C217" i="1"/>
  <c r="I1558" i="1"/>
  <c r="G615" i="1"/>
  <c r="H615" i="1"/>
  <c r="G19" i="1"/>
  <c r="H19" i="1"/>
  <c r="F597" i="4"/>
  <c r="C591" i="1"/>
  <c r="I40" i="3"/>
  <c r="C1621" i="1"/>
  <c r="F254" i="5"/>
  <c r="D250" i="5"/>
  <c r="C1258" i="1"/>
  <c r="E69" i="5"/>
  <c r="D1075" i="1"/>
  <c r="F491" i="4"/>
  <c r="C485" i="1"/>
  <c r="F466" i="4"/>
  <c r="C460" i="1"/>
  <c r="H1627" i="1"/>
  <c r="G1627" i="1"/>
  <c r="F584" i="4"/>
  <c r="C578" i="1"/>
  <c r="I31" i="3"/>
  <c r="D1536" i="1"/>
  <c r="E430" i="4"/>
  <c r="D425" i="1"/>
  <c r="F49" i="4"/>
  <c r="C45" i="1"/>
  <c r="K1480" i="9"/>
  <c r="I24" i="3"/>
  <c r="H19" i="9"/>
  <c r="E19" i="9" s="1"/>
  <c r="B19" i="9" s="1"/>
  <c r="E175" i="5"/>
  <c r="D1179" i="1" s="1"/>
  <c r="D1180" i="1"/>
  <c r="F373" i="4"/>
  <c r="D360" i="4"/>
  <c r="C368" i="1"/>
  <c r="F43" i="4"/>
  <c r="C39" i="1"/>
  <c r="I1580" i="1"/>
  <c r="I1575" i="1"/>
  <c r="I1569" i="1"/>
  <c r="I1565" i="1"/>
  <c r="I28" i="3"/>
  <c r="D1430" i="1"/>
  <c r="G347" i="9"/>
  <c r="E347" i="9" s="1"/>
  <c r="F479" i="4"/>
  <c r="C473" i="1"/>
  <c r="E417" i="4"/>
  <c r="D412" i="1" s="1"/>
  <c r="D303" i="1"/>
  <c r="D69" i="5"/>
  <c r="D308" i="4"/>
  <c r="G536" i="1"/>
  <c r="H536" i="1"/>
  <c r="E314" i="9"/>
  <c r="B314" i="9" s="1"/>
  <c r="G421" i="1"/>
  <c r="H421" i="1"/>
  <c r="G1509" i="1"/>
  <c r="H1509" i="1"/>
  <c r="I1560" i="1"/>
  <c r="D148" i="1" l="1"/>
  <c r="E299" i="4"/>
  <c r="D295" i="1" s="1"/>
  <c r="F250" i="5"/>
  <c r="H25" i="3"/>
  <c r="C1254" i="1"/>
  <c r="G591" i="1"/>
  <c r="H591" i="1"/>
  <c r="G1140" i="1"/>
  <c r="H1140" i="1"/>
  <c r="G198" i="1"/>
  <c r="H198" i="1"/>
  <c r="G226" i="1"/>
  <c r="H226" i="1"/>
  <c r="E301" i="4"/>
  <c r="D297" i="1" s="1"/>
  <c r="E346" i="9"/>
  <c r="B347" i="9"/>
  <c r="F430" i="4"/>
  <c r="D639" i="4"/>
  <c r="C424" i="1"/>
  <c r="G623" i="1"/>
  <c r="H623" i="1"/>
  <c r="H299" i="9"/>
  <c r="D1011" i="1"/>
  <c r="F6" i="4"/>
  <c r="H17" i="3"/>
  <c r="D422" i="4"/>
  <c r="C2" i="1"/>
  <c r="G530" i="1"/>
  <c r="H530" i="1"/>
  <c r="H102" i="1"/>
  <c r="F7" i="5"/>
  <c r="H22" i="3"/>
  <c r="D6" i="5"/>
  <c r="C1012" i="1"/>
  <c r="D299" i="4"/>
  <c r="F152" i="4"/>
  <c r="H18" i="3"/>
  <c r="C148" i="1"/>
  <c r="G1180" i="1"/>
  <c r="H1180" i="1"/>
  <c r="H1430" i="1"/>
  <c r="G1430" i="1"/>
  <c r="G39" i="1"/>
  <c r="H39" i="1"/>
  <c r="B345" i="9"/>
  <c r="E344" i="9"/>
  <c r="I10" i="3" s="1"/>
  <c r="E639" i="4"/>
  <c r="D633" i="1" s="1"/>
  <c r="D424" i="1"/>
  <c r="G460" i="1"/>
  <c r="H460" i="1"/>
  <c r="G1075" i="1"/>
  <c r="H1075" i="1"/>
  <c r="G368" i="1"/>
  <c r="H368" i="1"/>
  <c r="G45" i="1"/>
  <c r="H45" i="1"/>
  <c r="I23" i="3"/>
  <c r="D1074" i="1"/>
  <c r="G1621" i="1"/>
  <c r="H1621" i="1"/>
  <c r="H11" i="3"/>
  <c r="E640" i="4"/>
  <c r="D634" i="1" s="1"/>
  <c r="D529" i="1"/>
  <c r="G258" i="1"/>
  <c r="H258" i="1"/>
  <c r="G130" i="1"/>
  <c r="H130" i="1"/>
  <c r="G269" i="1"/>
  <c r="H269" i="1"/>
  <c r="D640" i="4"/>
  <c r="F535" i="4"/>
  <c r="C529" i="1"/>
  <c r="G565" i="1"/>
  <c r="H565" i="1"/>
  <c r="G316" i="1"/>
  <c r="H316" i="1"/>
  <c r="G160" i="1"/>
  <c r="H160" i="1"/>
  <c r="G1537" i="1"/>
  <c r="H1537" i="1"/>
  <c r="H23" i="3"/>
  <c r="F69" i="5"/>
  <c r="C1074" i="1"/>
  <c r="G578" i="1"/>
  <c r="H578" i="1"/>
  <c r="G425" i="1"/>
  <c r="H425" i="1"/>
  <c r="I17" i="3"/>
  <c r="E422" i="4"/>
  <c r="D2" i="1"/>
  <c r="G516" i="1"/>
  <c r="H516" i="1"/>
  <c r="G1017" i="1"/>
  <c r="H1017" i="1"/>
  <c r="G641" i="1"/>
  <c r="H641" i="1"/>
  <c r="F308" i="4"/>
  <c r="D417" i="4"/>
  <c r="C303" i="1"/>
  <c r="G473" i="1"/>
  <c r="H473" i="1"/>
  <c r="D418" i="4"/>
  <c r="F360" i="4"/>
  <c r="C355" i="1"/>
  <c r="G485" i="1"/>
  <c r="H485" i="1"/>
  <c r="H1258" i="1"/>
  <c r="G1258" i="1"/>
  <c r="G217" i="1"/>
  <c r="H217" i="1"/>
  <c r="H31" i="3"/>
  <c r="F141" i="6"/>
  <c r="C1536" i="1"/>
  <c r="G3" i="1"/>
  <c r="H3" i="1"/>
  <c r="E341" i="9"/>
  <c r="B342" i="9"/>
  <c r="G642" i="1"/>
  <c r="H642" i="1"/>
  <c r="D175" i="5"/>
  <c r="E300" i="4" l="1"/>
  <c r="D296" i="1" s="1"/>
  <c r="E423" i="4"/>
  <c r="E424" i="4" s="1"/>
  <c r="D419" i="1" s="1"/>
  <c r="I11" i="3"/>
  <c r="N3" i="9"/>
  <c r="G148" i="1"/>
  <c r="H148" i="1"/>
  <c r="G1012" i="1"/>
  <c r="H1012" i="1"/>
  <c r="F422" i="4"/>
  <c r="D643" i="4"/>
  <c r="C417" i="1"/>
  <c r="G303" i="1"/>
  <c r="H303" i="1"/>
  <c r="G529" i="1"/>
  <c r="H529" i="1"/>
  <c r="G299" i="9"/>
  <c r="E299" i="9" s="1"/>
  <c r="G306" i="9"/>
  <c r="E306" i="9" s="1"/>
  <c r="B306" i="9" s="1"/>
  <c r="F6" i="5"/>
  <c r="C1011" i="1"/>
  <c r="G424" i="1"/>
  <c r="H424" i="1"/>
  <c r="H1254" i="1"/>
  <c r="G1254" i="1"/>
  <c r="F175" i="5"/>
  <c r="C1179" i="1"/>
  <c r="G355" i="1"/>
  <c r="H355" i="1"/>
  <c r="F418" i="4"/>
  <c r="C413" i="1"/>
  <c r="F417" i="4"/>
  <c r="C412" i="1"/>
  <c r="G1074" i="1"/>
  <c r="H1074" i="1"/>
  <c r="F639" i="4"/>
  <c r="C633" i="1"/>
  <c r="G1536" i="1"/>
  <c r="H1536" i="1"/>
  <c r="E643" i="4"/>
  <c r="D417" i="1"/>
  <c r="F640" i="4"/>
  <c r="C634" i="1"/>
  <c r="H9" i="3"/>
  <c r="D423" i="4"/>
  <c r="F299" i="4"/>
  <c r="D301" i="4"/>
  <c r="C295" i="1"/>
  <c r="G2" i="1"/>
  <c r="H2" i="1"/>
  <c r="D300" i="4"/>
  <c r="D418" i="1"/>
  <c r="E644" i="4" l="1"/>
  <c r="D638" i="1" s="1"/>
  <c r="E425" i="4"/>
  <c r="D420" i="1" s="1"/>
  <c r="H20" i="9"/>
  <c r="G20" i="9"/>
  <c r="D425" i="4"/>
  <c r="F423" i="4"/>
  <c r="D644" i="4"/>
  <c r="C418" i="1"/>
  <c r="B299" i="9"/>
  <c r="D424" i="4"/>
  <c r="G413" i="1"/>
  <c r="H413" i="1"/>
  <c r="G1179" i="1"/>
  <c r="H1179" i="1"/>
  <c r="F300" i="4"/>
  <c r="C296" i="1"/>
  <c r="G295" i="1"/>
  <c r="H295" i="1"/>
  <c r="I9" i="3"/>
  <c r="K3" i="9"/>
  <c r="G633" i="1"/>
  <c r="H633" i="1"/>
  <c r="G412" i="1"/>
  <c r="H412" i="1"/>
  <c r="H8" i="3"/>
  <c r="G1011" i="1"/>
  <c r="H1011" i="1"/>
  <c r="G417" i="1"/>
  <c r="H417" i="1"/>
  <c r="F301" i="4"/>
  <c r="C297" i="1"/>
  <c r="G634" i="1"/>
  <c r="H634" i="1"/>
  <c r="D637" i="1"/>
  <c r="F643" i="4"/>
  <c r="C637" i="1"/>
  <c r="E20" i="9" l="1"/>
  <c r="B20" i="9" s="1"/>
  <c r="E646" i="4"/>
  <c r="D640" i="1" s="1"/>
  <c r="E645" i="4"/>
  <c r="G297" i="1"/>
  <c r="H297" i="1"/>
  <c r="F424" i="4"/>
  <c r="C419" i="1"/>
  <c r="D646" i="4"/>
  <c r="F644" i="4"/>
  <c r="C638" i="1"/>
  <c r="G637" i="1"/>
  <c r="H637" i="1"/>
  <c r="G296" i="1"/>
  <c r="H296" i="1"/>
  <c r="F425" i="4"/>
  <c r="C420" i="1"/>
  <c r="M3" i="9"/>
  <c r="D645" i="4"/>
  <c r="G418" i="1"/>
  <c r="H418" i="1"/>
  <c r="E649" i="4" l="1"/>
  <c r="D643" i="1" s="1"/>
  <c r="E650" i="4"/>
  <c r="I20" i="3" s="1"/>
  <c r="D639" i="1"/>
  <c r="H333" i="9"/>
  <c r="G333" i="9"/>
  <c r="E333" i="9" s="1"/>
  <c r="G638" i="1"/>
  <c r="H638" i="1"/>
  <c r="D649" i="4"/>
  <c r="F645" i="4"/>
  <c r="C639" i="1"/>
  <c r="D650" i="4"/>
  <c r="F646" i="4"/>
  <c r="C640" i="1"/>
  <c r="G419" i="1"/>
  <c r="H419" i="1"/>
  <c r="G420" i="1"/>
  <c r="H420" i="1"/>
  <c r="I19" i="3"/>
  <c r="D644" i="1" l="1"/>
  <c r="H19" i="3"/>
  <c r="F649" i="4"/>
  <c r="C643" i="1"/>
  <c r="G297" i="9"/>
  <c r="E297" i="9" s="1"/>
  <c r="B297" i="9" s="1"/>
  <c r="H20" i="3"/>
  <c r="F650" i="4"/>
  <c r="C644" i="1"/>
  <c r="G639" i="1"/>
  <c r="H639" i="1"/>
  <c r="H7" i="3"/>
  <c r="G640" i="1"/>
  <c r="H640" i="1"/>
  <c r="B333" i="9"/>
  <c r="E298" i="9"/>
  <c r="I8" i="3" s="1"/>
  <c r="G644" i="1" l="1"/>
  <c r="H644" i="1"/>
  <c r="G643" i="1"/>
  <c r="H643" i="1"/>
  <c r="J3" i="9"/>
  <c r="G295" i="9" l="1"/>
  <c r="L293" i="9"/>
  <c r="F293" i="9" s="1"/>
  <c r="H295" i="9"/>
  <c r="H18" i="9"/>
  <c r="H22" i="9"/>
  <c r="G18" i="9"/>
  <c r="M15" i="9"/>
  <c r="I12" i="9"/>
  <c r="K10" i="9"/>
  <c r="J7" i="9"/>
  <c r="G22" i="9"/>
  <c r="M16" i="9"/>
  <c r="L15" i="9"/>
  <c r="K13" i="9"/>
  <c r="J10" i="9"/>
  <c r="I7" i="9"/>
  <c r="K5" i="9"/>
  <c r="K9" i="9"/>
  <c r="J6" i="9"/>
  <c r="H21" i="9"/>
  <c r="I17" i="9"/>
  <c r="J11" i="9"/>
  <c r="I8" i="9"/>
  <c r="K6" i="9"/>
  <c r="H17" i="9"/>
  <c r="I11" i="9"/>
  <c r="G16" i="9"/>
  <c r="G21" i="9"/>
  <c r="I5" i="9"/>
  <c r="K11" i="9"/>
  <c r="H16" i="9"/>
  <c r="K8" i="9"/>
  <c r="J13" i="9"/>
  <c r="G17" i="9"/>
  <c r="K7" i="9"/>
  <c r="J12" i="9"/>
  <c r="J17" i="9"/>
  <c r="J9" i="9"/>
  <c r="H15" i="9"/>
  <c r="J8" i="9"/>
  <c r="J5" i="9"/>
  <c r="I9" i="9"/>
  <c r="G15" i="9"/>
  <c r="E15" i="9" s="1"/>
  <c r="I6" i="9"/>
  <c r="I13" i="9"/>
  <c r="L16" i="9"/>
  <c r="K12" i="9"/>
  <c r="E9" i="9" l="1"/>
  <c r="B9" i="9" s="1"/>
  <c r="E6" i="9"/>
  <c r="B6" i="9" s="1"/>
  <c r="E7" i="9"/>
  <c r="B7" i="9" s="1"/>
  <c r="E13" i="9"/>
  <c r="B13" i="9" s="1"/>
  <c r="E21" i="9"/>
  <c r="B21" i="9" s="1"/>
  <c r="E10" i="9"/>
  <c r="B10" i="9" s="1"/>
  <c r="F15" i="9"/>
  <c r="B15" i="9" s="1"/>
  <c r="E295" i="9"/>
  <c r="E23" i="9" s="1"/>
  <c r="I7" i="3" s="1"/>
  <c r="E22" i="9"/>
  <c r="B22" i="9" s="1"/>
  <c r="E16" i="9"/>
  <c r="E8" i="9"/>
  <c r="B8" i="9" s="1"/>
  <c r="E12" i="9"/>
  <c r="B12" i="9" s="1"/>
  <c r="F16" i="9"/>
  <c r="E17" i="9"/>
  <c r="B17" i="9" s="1"/>
  <c r="E11" i="9"/>
  <c r="B11" i="9" s="1"/>
  <c r="E18" i="9"/>
  <c r="B18" i="9" s="1"/>
  <c r="B293" i="9"/>
  <c r="F23" i="9"/>
  <c r="E5" i="9"/>
  <c r="B295" i="9"/>
  <c r="F14" i="9" l="1"/>
  <c r="F3" i="9" s="1"/>
  <c r="B16" i="9"/>
  <c r="E4" i="9"/>
  <c r="B5" i="9"/>
  <c r="E14" i="9"/>
  <c r="I13" i="3" s="1"/>
  <c r="E3" i="9" l="1"/>
</calcChain>
</file>

<file path=xl/sharedStrings.xml><?xml version="1.0" encoding="utf-8"?>
<sst xmlns="http://schemas.openxmlformats.org/spreadsheetml/2006/main" count="4719" uniqueCount="3654">
  <si>
    <t>Obveznik:</t>
  </si>
  <si>
    <t>18104 - SREDNJA ŠKOLA HVAR</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</si>
  <si>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</si>
  <si>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</si>
  <si>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</si>
  <si>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</si>
  <si>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</si>
  <si>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</si>
  <si>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</si>
  <si>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</si>
  <si>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</si>
  <si>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</si>
  <si>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</si>
  <si>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</si>
  <si>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</si>
  <si>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</si>
  <si>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</si>
  <si>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</si>
  <si>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</si>
  <si>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</si>
  <si>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</si>
  <si>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</si>
  <si>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</si>
  <si>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</si>
  <si>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</si>
  <si>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</si>
  <si>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</si>
  <si>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</si>
  <si>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</si>
  <si>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</si>
  <si>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</si>
  <si>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</si>
  <si>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</si>
  <si>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</si>
  <si>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</si>
  <si>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</si>
  <si>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</si>
  <si>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</si>
  <si>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</si>
  <si>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</si>
  <si>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</si>
  <si>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</si>
  <si>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</si>
  <si>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</si>
  <si>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</si>
  <si>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</si>
  <si>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</si>
  <si>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</si>
  <si>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</si>
  <si>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</si>
  <si>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</si>
  <si>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</si>
  <si>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</si>
  <si>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</si>
  <si>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</si>
  <si>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</si>
  <si>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</si>
  <si>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</si>
  <si>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</si>
  <si>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</si>
  <si>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</si>
  <si>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</si>
  <si>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</si>
  <si>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</si>
  <si>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</si>
  <si>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</si>
  <si>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</si>
  <si>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</si>
  <si>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</si>
  <si>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</si>
  <si>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</si>
  <si>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</si>
  <si>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</si>
  <si>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</si>
  <si>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</si>
  <si>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</si>
  <si>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</si>
  <si>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</si>
  <si>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</si>
  <si>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</si>
  <si>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</si>
  <si>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</si>
  <si>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</si>
  <si>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</si>
  <si>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</si>
  <si>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</si>
  <si>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</si>
  <si>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</si>
  <si>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</si>
  <si>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</si>
  <si>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</si>
  <si>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</si>
  <si>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</si>
  <si>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</si>
  <si>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</si>
  <si>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</si>
  <si>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</si>
  <si>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</si>
  <si>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</si>
  <si>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</si>
  <si>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</si>
  <si>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</si>
  <si>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</si>
  <si>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</si>
  <si>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</si>
  <si>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</si>
  <si>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</si>
  <si>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</si>
  <si>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</si>
  <si>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</si>
  <si>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</si>
  <si>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</si>
  <si>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</si>
  <si>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</si>
  <si>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</si>
  <si>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</si>
  <si>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</si>
  <si>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</si>
  <si>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</si>
  <si>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</si>
  <si>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</si>
  <si>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</si>
  <si>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</si>
  <si>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</si>
  <si>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</si>
  <si>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</si>
  <si>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</si>
  <si>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</si>
  <si>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</si>
  <si>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</si>
  <si>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</si>
  <si>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</si>
  <si>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</si>
  <si>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</si>
  <si>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</si>
  <si>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</si>
  <si>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</si>
  <si>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</si>
  <si>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</si>
  <si>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</si>
  <si>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</si>
  <si>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</si>
  <si>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</si>
  <si>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</si>
  <si>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</si>
  <si>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</si>
  <si>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</si>
  <si>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</si>
  <si>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</si>
  <si>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</si>
  <si>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</si>
  <si>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</si>
  <si>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</si>
  <si>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</si>
  <si>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</si>
  <si>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</si>
  <si>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</si>
  <si>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</si>
  <si>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</si>
  <si>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</si>
  <si>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</si>
  <si>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</si>
  <si>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</si>
  <si>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</si>
  <si>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</si>
  <si>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</si>
  <si>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</si>
  <si>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</si>
  <si>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</si>
  <si>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</si>
  <si>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</si>
  <si>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</si>
  <si>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</si>
  <si>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</si>
  <si>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</si>
  <si>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</si>
  <si>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</si>
  <si>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</si>
  <si>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</si>
  <si>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</si>
  <si>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</si>
  <si>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</si>
  <si>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</si>
  <si>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</si>
  <si>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</si>
  <si>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</si>
  <si>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</si>
  <si>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</si>
  <si>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</si>
  <si>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</si>
  <si>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</si>
  <si>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</si>
  <si>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</si>
  <si>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</si>
  <si>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</si>
  <si>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</si>
  <si>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</si>
  <si>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</si>
  <si>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</si>
  <si>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</si>
  <si>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</si>
  <si>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</si>
  <si>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</si>
  <si>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</si>
  <si>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</si>
  <si>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</si>
  <si>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</si>
  <si>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</si>
  <si>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</si>
  <si>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</si>
  <si>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</si>
  <si>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</si>
  <si>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</si>
  <si>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</si>
  <si>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</si>
  <si>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</si>
  <si>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</si>
  <si>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</si>
  <si>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</si>
  <si>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</si>
  <si>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</si>
  <si>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</si>
  <si>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</si>
  <si>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</si>
  <si>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</si>
  <si>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</si>
  <si>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</si>
  <si>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</si>
  <si>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</si>
  <si>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</si>
  <si>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</si>
  <si>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</si>
  <si>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</si>
  <si>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</si>
  <si>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</si>
  <si>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</si>
  <si>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</si>
  <si>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</si>
  <si>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</si>
  <si>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</si>
  <si>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</si>
  <si>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</si>
  <si>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</si>
  <si>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</si>
  <si>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</si>
  <si>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</si>
  <si>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</si>
  <si>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</si>
  <si>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</si>
  <si>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</si>
  <si>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</si>
  <si>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</si>
  <si>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</si>
  <si>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</si>
  <si>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</si>
  <si>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</si>
  <si>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</si>
  <si>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</si>
  <si>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</si>
  <si>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</si>
  <si>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</si>
  <si>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</si>
  <si>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</si>
  <si>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</si>
  <si>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</si>
  <si>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</si>
  <si>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</si>
  <si>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</si>
  <si>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</si>
  <si>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</si>
  <si>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</si>
  <si>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</si>
  <si>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</si>
  <si>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</si>
  <si>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</si>
  <si>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</si>
  <si>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</si>
  <si>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</si>
  <si>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</si>
  <si>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</si>
  <si>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</si>
  <si>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</si>
  <si>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</si>
  <si>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</si>
  <si>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</si>
  <si>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</si>
  <si>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</si>
  <si>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</si>
  <si>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</si>
  <si>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</si>
  <si>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</si>
  <si>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</si>
  <si>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</si>
  <si>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</si>
  <si>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</si>
  <si>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</si>
  <si>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</si>
  <si>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</si>
  <si>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</si>
  <si>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</si>
  <si>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</si>
  <si>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</si>
  <si>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</si>
  <si>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</si>
  <si>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</si>
  <si>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</si>
  <si>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</si>
  <si>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</si>
  <si>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</si>
  <si>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</si>
  <si>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</si>
  <si>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</si>
  <si>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</si>
  <si>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</si>
  <si>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</si>
  <si>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</si>
  <si>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</si>
  <si>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</si>
  <si>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</si>
  <si>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</si>
  <si>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</si>
  <si>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</si>
  <si>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</si>
  <si>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</si>
  <si>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</si>
  <si>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</si>
  <si>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</si>
  <si>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</si>
  <si>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</si>
  <si>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</si>
  <si>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</si>
  <si>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</si>
  <si>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</si>
  <si>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</si>
  <si>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</si>
  <si>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</si>
  <si>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</si>
  <si>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</si>
  <si>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</si>
  <si>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</si>
  <si>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</si>
  <si>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</si>
  <si>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</si>
  <si>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</si>
  <si>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</si>
  <si>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</si>
  <si>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</si>
  <si>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</si>
  <si>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</si>
  <si>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</si>
  <si>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</si>
  <si>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</si>
  <si>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</si>
  <si>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</si>
  <si>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</si>
  <si>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</si>
  <si>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</si>
  <si>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</si>
  <si>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</si>
  <si>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</si>
  <si>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</si>
  <si>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</si>
  <si>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</si>
  <si>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</si>
  <si>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</si>
  <si>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</si>
  <si>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</si>
  <si>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</si>
  <si>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</si>
  <si>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</si>
  <si>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</si>
  <si>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</si>
  <si>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</si>
  <si>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</si>
  <si>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</si>
  <si>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</si>
  <si>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</si>
  <si>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</si>
  <si>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</si>
  <si>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</si>
  <si>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</si>
  <si>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</si>
  <si>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</si>
  <si>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</si>
  <si>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</si>
  <si>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</si>
  <si>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</si>
  <si>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</si>
  <si>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</si>
  <si>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</si>
  <si>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</si>
  <si>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</si>
  <si>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</si>
  <si>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</si>
  <si>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</si>
  <si>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</si>
  <si>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</si>
  <si>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</si>
  <si>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</si>
  <si>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</si>
  <si>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</si>
  <si>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</si>
  <si>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</si>
  <si>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</si>
  <si>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</si>
  <si>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</si>
  <si>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</si>
  <si>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</si>
  <si>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</si>
  <si>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</si>
  <si>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</si>
  <si>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</si>
  <si>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</si>
  <si>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</si>
  <si>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</si>
  <si>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</si>
  <si>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</si>
  <si>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</si>
  <si>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</si>
  <si>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</si>
  <si>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</si>
  <si>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</si>
  <si>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</si>
  <si>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</si>
  <si>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</si>
  <si>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</si>
  <si>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</si>
  <si>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</si>
  <si>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</si>
  <si>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</si>
  <si>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</si>
  <si>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</si>
  <si>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</si>
  <si>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</si>
  <si>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</si>
  <si>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</si>
  <si>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</si>
  <si>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</si>
  <si>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</si>
  <si>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</si>
  <si>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</si>
  <si>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</si>
  <si>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</si>
  <si>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</si>
  <si>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</si>
  <si>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</si>
  <si>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</si>
  <si>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</si>
  <si>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</si>
  <si>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</si>
  <si>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</si>
  <si>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</si>
  <si>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</si>
  <si>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</si>
  <si>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</si>
  <si>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</si>
  <si>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</si>
  <si>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</si>
  <si>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</si>
  <si>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</si>
  <si>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</si>
  <si>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</si>
  <si>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</si>
  <si>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</si>
  <si>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</si>
  <si>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</si>
  <si>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</si>
  <si>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</si>
  <si>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</si>
  <si>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</si>
  <si>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</si>
  <si>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</si>
  <si>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</si>
  <si>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</si>
  <si>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</si>
  <si>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</si>
  <si>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</si>
  <si>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</si>
  <si>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</si>
  <si>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</si>
  <si>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</si>
  <si>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</si>
  <si>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</si>
  <si>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</si>
  <si>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</si>
  <si>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</si>
  <si>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</si>
  <si>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</si>
  <si>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</si>
  <si>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</si>
  <si>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</si>
  <si>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</si>
  <si>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</si>
  <si>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</si>
  <si>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</si>
  <si>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</si>
  <si>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</si>
  <si>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</si>
  <si>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</si>
  <si>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</si>
  <si>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</si>
  <si>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</si>
  <si>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</si>
  <si>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</si>
  <si>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</si>
  <si>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</si>
  <si>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</si>
  <si>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</si>
  <si>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</si>
  <si>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</si>
  <si>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</si>
  <si>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</si>
  <si>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</si>
  <si>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</si>
  <si>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</si>
  <si>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</si>
  <si>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</si>
  <si>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</si>
  <si>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</si>
  <si>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</si>
  <si>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</si>
  <si>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</si>
  <si>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</si>
  <si>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</si>
  <si>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</si>
  <si>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</si>
  <si>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</si>
  <si>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</si>
  <si>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</si>
  <si>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</si>
  <si>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</si>
  <si>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</si>
  <si>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</si>
  <si>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</si>
  <si>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</si>
  <si>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</si>
  <si>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</si>
  <si>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</si>
  <si>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</si>
  <si>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</si>
  <si>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</si>
  <si>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</si>
  <si>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</si>
  <si>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</si>
  <si>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</si>
  <si>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</si>
  <si>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</si>
  <si>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</si>
  <si>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</si>
  <si>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</si>
  <si>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</si>
  <si>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</si>
  <si>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</si>
  <si>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</si>
  <si>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</si>
  <si>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</si>
  <si>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</si>
  <si>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</si>
  <si>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</si>
  <si>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</si>
  <si>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</si>
  <si>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</si>
  <si>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</si>
  <si>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</si>
  <si>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</si>
  <si>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</si>
  <si>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</si>
  <si>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</si>
  <si>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</si>
  <si>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</si>
  <si>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</si>
  <si>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</si>
  <si>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</si>
  <si>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</si>
  <si>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</si>
  <si>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</si>
  <si>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</si>
  <si>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</si>
  <si>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</si>
  <si>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</si>
  <si>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</si>
  <si>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</si>
  <si>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</si>
  <si>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</si>
  <si>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</si>
  <si>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</si>
  <si>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</si>
  <si>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</si>
  <si>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</si>
  <si>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</si>
  <si>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</si>
  <si>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</si>
  <si>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</si>
  <si>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</si>
  <si>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</si>
  <si>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</si>
  <si>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</si>
  <si>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</si>
  <si>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</si>
  <si>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</si>
  <si>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</si>
  <si>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</si>
  <si>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</si>
  <si>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</si>
  <si>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</si>
  <si>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</si>
  <si>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</si>
  <si>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</si>
  <si>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</si>
  <si>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</si>
  <si>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</si>
  <si>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</si>
  <si>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</si>
  <si>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</si>
  <si>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</si>
  <si>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</si>
  <si>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</si>
  <si>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</si>
  <si>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</si>
  <si>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</si>
  <si>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</si>
  <si>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</si>
  <si>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</si>
  <si>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</si>
  <si>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</si>
  <si>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</si>
  <si>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</si>
  <si>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</si>
  <si>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</si>
  <si>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</si>
  <si>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</si>
  <si>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</si>
  <si>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</si>
  <si>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</si>
  <si>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</si>
  <si>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</si>
  <si>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</si>
  <si>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</si>
  <si>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</si>
  <si>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</si>
  <si>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</si>
  <si>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</si>
  <si>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</si>
  <si>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</si>
  <si>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</si>
  <si>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</si>
  <si>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</si>
  <si>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</si>
  <si>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</si>
  <si>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</si>
  <si>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</si>
  <si>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</si>
  <si>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</si>
  <si>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</si>
  <si>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</si>
  <si>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</si>
  <si>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</si>
  <si>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</si>
  <si>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</si>
  <si>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</si>
  <si>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</si>
  <si>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</si>
  <si>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</si>
  <si>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</si>
  <si>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</si>
  <si>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</si>
  <si>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</si>
  <si>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</si>
  <si>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</si>
  <si>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</si>
  <si>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</si>
  <si>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</si>
  <si>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</si>
  <si>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</si>
  <si>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</si>
  <si>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</si>
  <si>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</si>
  <si>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</si>
  <si>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</si>
  <si>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</si>
  <si>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</si>
  <si>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</si>
  <si>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</si>
  <si>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</si>
  <si>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</si>
  <si>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</si>
  <si>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</si>
  <si>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</si>
  <si>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</si>
  <si>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</si>
  <si>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</si>
  <si>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</si>
  <si>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</si>
  <si>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</si>
  <si>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</si>
  <si>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</si>
  <si>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</si>
  <si>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</si>
  <si>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</si>
  <si>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</si>
  <si>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</si>
  <si>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</si>
  <si>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</si>
  <si>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</si>
  <si>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</si>
  <si>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</si>
  <si>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</si>
  <si>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</si>
  <si>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</si>
  <si>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</si>
  <si>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</si>
  <si>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</si>
  <si>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</si>
  <si>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</si>
  <si>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</si>
  <si>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</si>
  <si>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</si>
  <si>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</si>
  <si>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</si>
  <si>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</si>
  <si>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</si>
  <si>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</si>
  <si>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</si>
  <si>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</si>
  <si>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</si>
  <si>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</si>
  <si>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</si>
  <si>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</si>
  <si>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</si>
  <si>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</si>
  <si>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</si>
  <si>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</si>
  <si>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</si>
  <si>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</si>
  <si>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</si>
  <si>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</si>
  <si>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</si>
  <si>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</si>
  <si>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</si>
  <si>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</si>
  <si>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</si>
  <si>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</si>
  <si>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</si>
  <si>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</si>
  <si>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</si>
  <si>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</si>
  <si>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</si>
  <si>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</si>
  <si>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</si>
  <si>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</si>
  <si>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</si>
  <si>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</si>
  <si>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</si>
  <si>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</si>
  <si>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</si>
  <si>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</si>
  <si>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</si>
  <si>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</si>
  <si>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</si>
  <si>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</si>
  <si>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</si>
  <si>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</si>
  <si>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</si>
  <si>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</si>
  <si>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</si>
  <si>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</si>
  <si>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</si>
  <si>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</si>
  <si>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</si>
  <si>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</si>
  <si>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</si>
  <si>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</si>
  <si>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</si>
  <si>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</si>
  <si>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</si>
  <si>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</si>
  <si>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</si>
  <si>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</si>
  <si>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</si>
  <si>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</si>
  <si>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</si>
  <si>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</si>
  <si>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</si>
  <si>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</si>
  <si>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</si>
  <si>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</si>
  <si>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</si>
  <si>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</si>
  <si>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</si>
  <si>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</si>
  <si>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</si>
  <si>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</si>
  <si>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</si>
  <si>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</si>
  <si>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</si>
  <si>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</si>
  <si>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</si>
  <si>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</si>
  <si>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</si>
  <si>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</si>
  <si>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</si>
  <si>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</si>
  <si>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</si>
  <si>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</si>
  <si>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</si>
  <si>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</si>
  <si>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</si>
  <si>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</si>
  <si>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</si>
  <si>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</si>
  <si>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</si>
  <si>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</si>
  <si>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</si>
  <si>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</si>
  <si>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</si>
  <si>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</si>
  <si>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</si>
  <si>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</si>
  <si>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</si>
  <si>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</si>
  <si>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</si>
  <si>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</si>
  <si>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</si>
  <si>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</si>
  <si>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</si>
  <si>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</si>
  <si>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</si>
  <si>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</si>
  <si>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</si>
  <si>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</si>
  <si>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</si>
  <si>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</si>
  <si>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</si>
  <si>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</si>
  <si>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</si>
  <si>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</si>
  <si>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</si>
  <si>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</si>
  <si>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</si>
  <si>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</si>
  <si>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</si>
  <si>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</si>
  <si>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</si>
  <si>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</si>
  <si>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</si>
  <si>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</si>
  <si>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</si>
  <si>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</si>
  <si>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</si>
  <si>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</si>
  <si>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</si>
  <si>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</si>
  <si>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</si>
  <si>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</si>
  <si>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</si>
  <si>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</si>
  <si>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</si>
  <si>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</si>
  <si>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</si>
  <si>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</si>
  <si>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</si>
  <si>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</si>
  <si>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</si>
  <si>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</si>
  <si>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</si>
  <si>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</si>
  <si>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</si>
  <si>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</si>
  <si>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</si>
  <si>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</si>
  <si>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</si>
  <si>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</si>
  <si>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</si>
  <si>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</si>
  <si>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</si>
  <si>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</si>
  <si>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</si>
  <si>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</si>
  <si>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</si>
  <si>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</si>
  <si>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</si>
  <si>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</si>
  <si>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</si>
  <si>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</si>
  <si>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</si>
  <si>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</si>
  <si>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</si>
  <si>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</si>
  <si>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</si>
  <si>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</si>
  <si>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</si>
  <si>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</si>
  <si>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</si>
  <si>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</si>
  <si>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</si>
  <si>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</si>
  <si>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</si>
  <si>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</si>
  <si>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</si>
  <si>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</si>
  <si>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</si>
  <si>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</si>
  <si>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</si>
  <si>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</si>
  <si>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</si>
  <si>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</si>
  <si>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</si>
  <si>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</si>
  <si>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</si>
  <si>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</si>
  <si>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</si>
  <si>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</si>
  <si>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</si>
  <si>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</si>
  <si>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</si>
  <si>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</si>
  <si>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</si>
  <si>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</si>
  <si>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</si>
  <si>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</si>
  <si>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</si>
  <si>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</si>
  <si>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</si>
  <si>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</si>
  <si>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</si>
  <si>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</si>
  <si>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</si>
  <si>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</si>
  <si>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</si>
  <si>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</si>
  <si>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</si>
  <si>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</si>
  <si>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</si>
  <si>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</si>
  <si>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</si>
  <si>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</si>
  <si>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</si>
  <si>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</si>
  <si>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</si>
  <si>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</si>
  <si>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</si>
  <si>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</si>
  <si>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</si>
  <si>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</si>
  <si>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</si>
  <si>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</si>
  <si>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</si>
  <si>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</si>
  <si>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</si>
  <si>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</si>
  <si>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</si>
  <si>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</si>
  <si>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</si>
  <si>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</si>
  <si>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</si>
  <si>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</si>
  <si>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</si>
  <si>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</si>
  <si>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</si>
  <si>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</si>
  <si>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</si>
  <si>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</si>
  <si>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</si>
  <si>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</si>
  <si>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</si>
  <si>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</si>
  <si>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</si>
  <si>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</si>
  <si>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</si>
  <si>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</si>
  <si>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</si>
  <si>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</si>
  <si>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</si>
  <si>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</si>
  <si>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</si>
  <si>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</si>
  <si>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</si>
  <si>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</si>
  <si>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</si>
  <si>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</si>
  <si>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</si>
  <si>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</si>
  <si>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</si>
  <si>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</si>
  <si>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</si>
  <si>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</si>
  <si>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</si>
  <si>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</si>
  <si>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</si>
  <si>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</si>
  <si>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</si>
  <si>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</si>
  <si>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</si>
  <si>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</si>
  <si>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</si>
  <si>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</si>
  <si>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</si>
  <si>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</si>
  <si>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</si>
  <si>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</si>
  <si>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</si>
  <si>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</si>
  <si>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</si>
  <si>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</si>
  <si>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</si>
  <si>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</si>
  <si>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</si>
  <si>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</si>
  <si>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</si>
  <si>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</si>
  <si>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</si>
  <si>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</si>
  <si>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</si>
  <si>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</si>
  <si>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</si>
  <si>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</si>
  <si>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</si>
  <si>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</si>
  <si>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</si>
  <si>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</si>
  <si>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</si>
  <si>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</si>
  <si>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</si>
  <si>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</si>
  <si>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</si>
  <si>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</si>
  <si>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</si>
  <si>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</si>
  <si>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</si>
  <si>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</si>
  <si>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</si>
  <si>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</si>
  <si>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</si>
  <si>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</si>
  <si>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</si>
  <si>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</si>
  <si>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</si>
  <si>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</si>
  <si>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</si>
  <si>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</si>
  <si>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</si>
  <si>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</si>
  <si>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</si>
  <si>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</si>
  <si>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</si>
  <si>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</si>
  <si>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</si>
  <si>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</si>
  <si>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</si>
  <si>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</si>
  <si>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</si>
  <si>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</si>
  <si>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</si>
  <si>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</si>
  <si>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</si>
  <si>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</si>
  <si>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</si>
  <si>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</si>
  <si>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</si>
  <si>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</si>
  <si>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</si>
  <si>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</si>
  <si>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</si>
  <si>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</si>
  <si>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</si>
  <si>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</si>
  <si>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</si>
  <si>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</si>
  <si>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</si>
  <si>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</si>
  <si>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</si>
  <si>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</si>
  <si>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</si>
  <si>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</si>
  <si>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</si>
  <si>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</si>
  <si>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</si>
  <si>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</si>
  <si>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</si>
  <si>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</si>
  <si>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</si>
  <si>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</si>
  <si>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</si>
  <si>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</si>
  <si>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</si>
  <si>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</si>
  <si>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</si>
  <si>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</si>
  <si>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</si>
  <si>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</si>
  <si>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</si>
  <si>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</si>
  <si>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</si>
  <si>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</si>
  <si>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</si>
  <si>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</si>
  <si>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</si>
  <si>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</si>
  <si>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</si>
  <si>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</si>
  <si>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</si>
  <si>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</si>
  <si>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</si>
  <si>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</si>
  <si>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</si>
  <si>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</si>
  <si>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</si>
  <si>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</si>
  <si>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</si>
  <si>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</si>
  <si>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</si>
  <si>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</si>
  <si>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</si>
  <si>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</si>
  <si>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</si>
  <si>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</si>
  <si>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</si>
  <si>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</si>
  <si>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</si>
  <si>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</si>
  <si>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</si>
  <si>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</si>
  <si>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</si>
  <si>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</si>
  <si>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</si>
  <si>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</si>
  <si>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</si>
  <si>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</si>
  <si>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</si>
  <si>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</si>
  <si>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</si>
  <si>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</si>
  <si>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</si>
  <si>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</si>
  <si>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</si>
  <si>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</si>
  <si>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</si>
  <si>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</si>
  <si>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</si>
  <si>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</si>
  <si>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</si>
  <si>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</si>
  <si>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</si>
  <si>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</si>
  <si>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</si>
  <si>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</si>
  <si>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</si>
  <si>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</si>
  <si>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</si>
  <si>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</si>
  <si>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</si>
  <si>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</si>
  <si>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</si>
  <si>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</si>
  <si>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</si>
  <si>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</si>
  <si>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</si>
  <si>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</si>
  <si>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</si>
  <si>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</si>
  <si>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</si>
  <si>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</si>
  <si>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</si>
  <si>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</si>
  <si>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</si>
  <si>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</si>
  <si>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</si>
  <si>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</si>
  <si>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</si>
  <si>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</si>
  <si>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</si>
  <si>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</si>
  <si>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</si>
  <si>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</si>
  <si>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</si>
  <si>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</si>
  <si>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</si>
  <si>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</si>
  <si>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</si>
  <si>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</si>
  <si>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</si>
  <si>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</si>
  <si>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</si>
  <si>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</si>
  <si>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</si>
  <si>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</si>
  <si>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</si>
  <si>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</si>
  <si>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</si>
  <si>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</si>
  <si>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</si>
  <si>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</si>
  <si>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</si>
  <si>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</si>
  <si>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</si>
  <si>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</si>
  <si>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</si>
  <si>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</si>
  <si>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</si>
  <si>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</si>
  <si>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</si>
  <si>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</si>
  <si>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</si>
  <si>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</si>
  <si>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</si>
  <si>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</si>
  <si>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</si>
  <si>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</si>
  <si>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</si>
  <si>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</si>
  <si>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</si>
  <si>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</si>
  <si>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</si>
  <si>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</si>
  <si>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</si>
  <si>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</si>
  <si>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</si>
  <si>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</si>
  <si>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</si>
  <si>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</si>
  <si>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</si>
  <si>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</si>
  <si>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</si>
  <si>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</si>
  <si>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</si>
  <si>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</si>
  <si>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</si>
  <si>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</si>
  <si>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</si>
  <si>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</si>
  <si>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</si>
  <si>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</si>
  <si>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</si>
  <si>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</si>
  <si>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</si>
  <si>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</si>
  <si>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</si>
  <si>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</si>
  <si>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</si>
  <si>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</si>
  <si>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</si>
  <si>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</si>
  <si>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</si>
  <si>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</si>
  <si>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</si>
  <si>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</si>
  <si>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</si>
  <si>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</si>
  <si>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</si>
  <si>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</si>
  <si>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</si>
  <si>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</si>
  <si>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</si>
  <si>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</si>
  <si>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</si>
  <si>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</si>
  <si>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</si>
  <si>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</si>
  <si>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</si>
  <si>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</si>
  <si>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</si>
  <si>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</si>
  <si>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</si>
  <si>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</si>
  <si>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</si>
  <si>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</si>
  <si>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</si>
  <si>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</si>
  <si>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</si>
  <si>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</si>
  <si>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</si>
  <si>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</si>
  <si>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</si>
  <si>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</si>
  <si>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</si>
  <si>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</si>
  <si>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</si>
  <si>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</si>
  <si>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</si>
  <si>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</si>
  <si>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</si>
  <si>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</si>
  <si>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</si>
  <si>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</si>
  <si>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</si>
  <si>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</si>
  <si>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</si>
  <si>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</si>
  <si>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</si>
  <si>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</si>
  <si>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</si>
  <si>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</si>
  <si>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</si>
  <si>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</si>
  <si>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</si>
  <si>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</si>
  <si>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</si>
  <si>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</si>
  <si>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</si>
  <si>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</si>
  <si>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</si>
  <si>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</si>
  <si>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</si>
  <si>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</si>
  <si>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</si>
  <si>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</si>
  <si>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</si>
  <si>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</si>
  <si>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</si>
  <si>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</si>
  <si>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</si>
  <si>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</si>
  <si>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</si>
  <si>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</si>
  <si>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</si>
  <si>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</si>
  <si>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</si>
  <si>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</si>
  <si>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</si>
  <si>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</si>
  <si>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</si>
  <si>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</si>
  <si>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</si>
  <si>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</si>
  <si>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</si>
  <si>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</si>
  <si>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</si>
  <si>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</si>
  <si>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</si>
  <si>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</si>
  <si>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</si>
  <si>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</si>
  <si>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</si>
  <si>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</si>
  <si>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</si>
  <si>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</si>
  <si>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</si>
  <si>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</si>
  <si>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</si>
  <si>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</si>
  <si>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</si>
  <si>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</si>
  <si>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</si>
  <si>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</si>
  <si>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</si>
  <si>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</si>
  <si>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</si>
  <si>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</si>
  <si>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</si>
  <si>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</si>
  <si>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</si>
  <si>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</si>
  <si>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</si>
  <si>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</si>
  <si>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</si>
  <si>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</si>
  <si>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</si>
  <si>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</si>
  <si>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</si>
  <si>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</si>
  <si>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</si>
  <si>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</si>
  <si>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</si>
  <si>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</si>
  <si>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</si>
  <si>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</si>
  <si>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</si>
  <si>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</si>
  <si>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</si>
  <si>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</si>
  <si>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</si>
  <si>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</si>
  <si>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</si>
  <si>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</si>
  <si>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</si>
  <si>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</si>
  <si>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</si>
  <si>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</si>
  <si>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</si>
  <si>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</si>
  <si>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</si>
  <si>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</si>
  <si>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</si>
  <si>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</si>
  <si>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</si>
  <si>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</si>
  <si>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</si>
  <si>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</si>
  <si>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</si>
  <si>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</si>
  <si>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</si>
  <si>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</si>
  <si>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</si>
  <si>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</si>
  <si>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</si>
  <si>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</si>
  <si>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</si>
  <si>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</si>
  <si>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</si>
  <si>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</si>
  <si>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</si>
  <si>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</si>
  <si>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</si>
  <si>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</si>
  <si>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</si>
  <si>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</si>
  <si>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</si>
  <si>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</si>
  <si>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</si>
  <si>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</si>
  <si>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</si>
  <si>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</si>
  <si>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</si>
  <si>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</si>
  <si>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</si>
  <si>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</si>
  <si>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</si>
  <si>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</si>
  <si>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</si>
  <si>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</si>
  <si>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</si>
  <si>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</si>
  <si>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</si>
  <si>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</si>
  <si>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</si>
  <si>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</si>
  <si>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</si>
  <si>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</si>
  <si>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</si>
  <si>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</si>
  <si>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</si>
  <si>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</si>
  <si>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</si>
  <si>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</si>
  <si>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</si>
  <si>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</si>
  <si>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</si>
  <si>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</si>
  <si>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</si>
  <si>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</si>
  <si>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</si>
  <si>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</si>
  <si>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</si>
  <si>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</si>
  <si>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</si>
  <si>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</si>
  <si>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</si>
  <si>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</si>
  <si>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</si>
  <si>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</si>
  <si>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</si>
  <si>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</si>
  <si>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</si>
  <si>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</si>
  <si>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</si>
  <si>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</si>
  <si>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</si>
  <si>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</si>
  <si>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</si>
  <si>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</si>
  <si>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</si>
  <si>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</si>
  <si>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</si>
  <si>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</si>
  <si>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</si>
  <si>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</si>
  <si>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</si>
  <si>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</si>
  <si>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</si>
  <si>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</si>
  <si>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</si>
  <si>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</si>
  <si>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</si>
  <si>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</si>
  <si>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</si>
  <si>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</si>
  <si>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</si>
  <si>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</si>
  <si>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</si>
  <si>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</si>
  <si>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</si>
  <si>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</si>
  <si>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</si>
  <si>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</si>
  <si>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</si>
  <si>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</si>
  <si>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</si>
  <si>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</si>
  <si>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</si>
  <si>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</si>
  <si>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</si>
  <si>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</si>
  <si>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</si>
  <si>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</si>
  <si>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</si>
  <si>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</si>
  <si>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</si>
  <si>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</si>
  <si>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</si>
  <si>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</si>
  <si>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</si>
  <si>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</si>
  <si>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</si>
  <si>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</si>
  <si>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</si>
  <si>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</si>
  <si>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</si>
  <si>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</si>
  <si>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</si>
  <si>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</si>
  <si>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</si>
  <si>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</si>
  <si>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</si>
  <si>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</si>
  <si>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</si>
  <si>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</si>
  <si>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</si>
  <si>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</si>
  <si>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</si>
  <si>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</si>
  <si>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</si>
  <si>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</si>
  <si>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</si>
  <si>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</si>
  <si>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</si>
  <si>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</si>
  <si>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</si>
  <si>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</si>
  <si>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</si>
  <si>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</si>
  <si>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</si>
  <si>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</si>
  <si>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</si>
  <si>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</si>
  <si>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</si>
  <si>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</si>
  <si>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</si>
  <si>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</si>
  <si>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</si>
  <si>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</si>
  <si>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</si>
  <si>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</si>
  <si>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</si>
  <si>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</si>
  <si>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</si>
  <si>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</si>
  <si>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</si>
  <si>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</si>
  <si>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</si>
  <si>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</si>
  <si>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</si>
  <si>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</si>
  <si>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</si>
  <si>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</si>
  <si>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</si>
  <si>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</si>
  <si>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</si>
  <si>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</si>
  <si>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</si>
  <si>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</si>
  <si>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</si>
  <si>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</si>
  <si>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</si>
  <si>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</si>
  <si>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</si>
  <si>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</si>
  <si>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</si>
  <si>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</si>
  <si>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</si>
  <si>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</si>
  <si>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</si>
  <si>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</si>
  <si>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</si>
  <si>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</si>
  <si>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</si>
  <si>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</si>
  <si>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</si>
  <si>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</si>
  <si>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</si>
  <si>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</si>
  <si>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</si>
  <si>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</si>
  <si>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</si>
  <si>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</si>
  <si>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</si>
  <si>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</si>
  <si>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</si>
  <si>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</si>
  <si>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</si>
  <si>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</si>
  <si>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</si>
  <si>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</si>
  <si>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</si>
  <si>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</si>
  <si>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</si>
  <si>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</si>
  <si>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</si>
  <si>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</si>
  <si>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</si>
  <si>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</si>
  <si>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</si>
  <si>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</si>
  <si>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</si>
  <si>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</si>
  <si>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</si>
  <si>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</si>
  <si>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</si>
  <si>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</si>
  <si>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</si>
  <si>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</si>
  <si>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</si>
  <si>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</si>
  <si>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</si>
  <si>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</si>
  <si>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</si>
  <si>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</si>
  <si>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</si>
  <si>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</si>
  <si>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</si>
  <si>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</si>
  <si>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</si>
  <si>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</si>
  <si>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</si>
  <si>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</si>
  <si>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</si>
  <si>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</si>
  <si>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</si>
  <si>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</si>
  <si>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</si>
  <si>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</si>
  <si>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</si>
  <si>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</si>
  <si>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</si>
  <si>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</si>
  <si>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</si>
  <si>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</si>
  <si>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</si>
  <si>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</si>
  <si>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</si>
  <si>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</si>
  <si>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</si>
  <si>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</si>
  <si>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</si>
  <si>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</si>
  <si>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</si>
  <si>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</si>
  <si>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</si>
  <si>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</si>
  <si>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</si>
  <si>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</si>
  <si>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</si>
  <si>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</si>
  <si>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</si>
  <si>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</si>
  <si>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</si>
  <si>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</si>
  <si>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</si>
  <si>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</si>
  <si>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</si>
  <si>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</si>
  <si>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</si>
  <si>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</si>
  <si>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</si>
  <si>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</si>
  <si>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</si>
  <si>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</si>
  <si>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</si>
  <si>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</si>
  <si>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</si>
  <si>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</si>
  <si>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</si>
  <si>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</si>
  <si>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</si>
  <si>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</si>
  <si>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</si>
  <si>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</si>
  <si>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</si>
  <si>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</si>
  <si>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</si>
  <si>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</si>
  <si>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</si>
  <si>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</si>
  <si>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</si>
  <si>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</si>
  <si>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</si>
  <si>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</si>
  <si>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</si>
  <si>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</si>
  <si>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</si>
  <si>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</si>
  <si>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</si>
  <si>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</si>
  <si>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</si>
  <si>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</si>
  <si>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</si>
  <si>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</si>
  <si>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</si>
  <si>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</si>
  <si>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</si>
  <si>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</si>
  <si>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</si>
  <si>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</si>
  <si>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</si>
  <si>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</si>
  <si>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</si>
  <si>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</si>
  <si>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</si>
  <si>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</si>
  <si>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</si>
  <si>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</si>
  <si>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</si>
  <si>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</si>
  <si>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</si>
  <si>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</si>
  <si>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</si>
  <si>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</si>
  <si>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</si>
  <si>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</si>
  <si>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</si>
  <si>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</si>
  <si>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</si>
  <si>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</si>
  <si>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</si>
  <si>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</si>
  <si>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</si>
  <si>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</si>
  <si>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</si>
  <si>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</si>
  <si>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</si>
  <si>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</si>
  <si>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</si>
  <si>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</si>
  <si>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</si>
  <si>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</si>
  <si>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</si>
  <si>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</si>
  <si>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</si>
  <si>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</si>
  <si>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</si>
  <si>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</si>
  <si>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</si>
  <si>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</si>
  <si>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</si>
  <si>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</si>
  <si>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</si>
  <si>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</si>
  <si>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</si>
  <si>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</si>
  <si>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</si>
  <si>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</si>
  <si>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</si>
  <si>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</si>
  <si>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</si>
  <si>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</si>
  <si>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</si>
  <si>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</si>
  <si>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</si>
  <si>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</si>
  <si>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</si>
  <si>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</si>
  <si>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</si>
  <si>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</si>
  <si>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</si>
  <si>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</si>
  <si>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</si>
  <si>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</si>
  <si>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</si>
  <si>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</si>
  <si>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</si>
  <si>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</si>
  <si>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</si>
  <si>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</si>
  <si>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</si>
  <si>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</si>
  <si>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</si>
  <si>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</si>
  <si>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</si>
  <si>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</si>
  <si>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</si>
  <si>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</si>
  <si>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</si>
  <si>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</si>
  <si>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</si>
  <si>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</si>
  <si>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</si>
  <si>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</si>
  <si>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</si>
  <si>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</si>
  <si>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</si>
  <si>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</si>
  <si>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</si>
  <si>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</si>
  <si>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</si>
  <si>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</si>
  <si>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</si>
  <si>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</si>
  <si>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</si>
  <si>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</si>
  <si>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</si>
  <si>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</si>
  <si>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</si>
  <si>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</si>
  <si>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</si>
  <si>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</si>
  <si>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</si>
  <si>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</si>
  <si>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</si>
  <si>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</si>
  <si>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</si>
  <si>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</si>
  <si>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</si>
  <si>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</si>
  <si>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</si>
  <si>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</si>
  <si>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</si>
  <si>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</si>
  <si>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</si>
  <si>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</si>
  <si>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</si>
  <si>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</si>
  <si>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</si>
  <si>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</si>
  <si>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</si>
  <si>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</si>
  <si>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</si>
  <si>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</si>
  <si>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</si>
  <si>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</si>
  <si>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</si>
  <si>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</si>
  <si>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</si>
  <si>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</si>
  <si>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</si>
  <si>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</si>
  <si>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</si>
  <si>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</si>
  <si>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</si>
  <si>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</si>
  <si>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</si>
  <si>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</si>
  <si>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</si>
  <si>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</si>
  <si>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</si>
  <si>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</si>
  <si>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</si>
  <si>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</si>
  <si>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</si>
  <si>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</si>
  <si>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</si>
  <si>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</si>
  <si>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</si>
  <si>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</si>
  <si>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</si>
  <si>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</si>
  <si>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</si>
  <si>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</si>
  <si>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</si>
  <si>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</si>
  <si>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</si>
  <si>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</si>
  <si>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</si>
  <si>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</si>
  <si>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</si>
  <si>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</si>
  <si>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</si>
  <si>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</si>
  <si>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</si>
  <si>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</si>
  <si>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</si>
  <si>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</si>
  <si>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</si>
  <si>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</si>
  <si>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</si>
  <si>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</si>
  <si>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</si>
  <si>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</si>
  <si>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</si>
  <si>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</si>
  <si>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</si>
  <si>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</si>
  <si>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</si>
  <si>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</si>
  <si>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</si>
  <si>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</si>
  <si>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</si>
  <si>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</si>
  <si>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</si>
  <si>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</si>
  <si>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</si>
  <si>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</si>
  <si>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</si>
  <si>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</si>
  <si>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</si>
  <si>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</si>
  <si>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</si>
  <si>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</si>
  <si>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</si>
  <si>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</si>
  <si>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</si>
  <si>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</si>
  <si>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</si>
  <si>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</si>
  <si>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</si>
  <si>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</si>
  <si>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</si>
  <si>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</si>
  <si>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</si>
  <si>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</si>
  <si>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</si>
  <si>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</si>
  <si>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</si>
  <si>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</si>
  <si>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</si>
  <si>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</si>
  <si>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</si>
  <si>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</si>
  <si>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</si>
  <si>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</si>
  <si>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</si>
  <si>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</si>
  <si>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</si>
  <si>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</si>
  <si>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</si>
  <si>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</si>
  <si>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</si>
  <si>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</si>
  <si>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</si>
  <si>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</si>
  <si>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</si>
  <si>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</si>
  <si>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</si>
  <si>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</si>
  <si>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</si>
  <si>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</si>
  <si>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</si>
  <si>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</si>
  <si>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</si>
  <si>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</si>
  <si>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</si>
  <si>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</si>
  <si>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</si>
  <si>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</si>
  <si>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</si>
  <si>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</si>
  <si>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</si>
  <si>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</si>
  <si>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</si>
  <si>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</si>
  <si>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</si>
  <si>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</si>
  <si>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</si>
  <si>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</si>
  <si>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</si>
  <si>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</si>
  <si>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</si>
  <si>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</si>
  <si>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</si>
  <si>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</si>
  <si>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</si>
  <si>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</si>
  <si>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</si>
  <si>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</si>
  <si>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</si>
  <si>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</si>
  <si>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</si>
  <si>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</si>
  <si>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</si>
  <si>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</si>
  <si>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</si>
  <si>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</si>
  <si>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</si>
  <si>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</si>
  <si>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</si>
  <si>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</si>
  <si>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</si>
  <si>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</si>
  <si>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</si>
  <si>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</si>
  <si>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</si>
  <si>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</si>
  <si>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</si>
  <si>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</si>
  <si>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</si>
  <si>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</si>
  <si>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</si>
  <si>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</si>
  <si>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</si>
  <si>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</si>
  <si>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SREDNJA ŠKOLA HVAR</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</si>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</sst>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531521.53</v>
      </c>
      <c r="D2" s="7">
        <f>'PR-RAS'!E6</f>
        <v>594318.0199999999</v>
      </c>
      <c r="E2" s="7">
        <v>0</v>
      </c>
      <c r="F2" s="7">
        <v>0</v>
      </c>
      <c r="G2" s="8">
        <f t="shared" ref="G2:G274" si="0">(B2/1000)*(C2*1+D2*2)</f>
        <v>1720.1575699999999</v>
      </c>
      <c r="H2" s="8">
        <f t="shared" ref="H2:H274" si="1">ABS(C2-ROUND(C2,0))+ABS(D2-ROUND(D2,0))</f>
        <v>0.48999999987427145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489957.61</v>
      </c>
      <c r="D45" s="2">
        <f>'PR-RAS'!E49</f>
        <v>549014.41999999993</v>
      </c>
      <c r="E45" s="2">
        <v>0</v>
      </c>
      <c r="F45" s="2">
        <v>0</v>
      </c>
      <c r="G45" s="3">
        <f t="shared" si="0"/>
        <v>69871.403799999985</v>
      </c>
      <c r="H45" s="3">
        <f t="shared" si="1"/>
        <v>0.80999999993946403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489957.61</v>
      </c>
      <c r="D64" s="2">
        <f>'PR-RAS'!E68</f>
        <v>544509.32999999996</v>
      </c>
      <c r="E64" s="2">
        <v>0</v>
      </c>
      <c r="F64" s="2">
        <v>0</v>
      </c>
      <c r="G64" s="3">
        <f t="shared" si="0"/>
        <v>99475.505010000008</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489957.61</v>
      </c>
      <c r="D65" s="2">
        <f>'PR-RAS'!E69</f>
        <v>544509.32999999996</v>
      </c>
      <c r="E65" s="2">
        <v>0</v>
      </c>
      <c r="F65" s="2">
        <v>0</v>
      </c>
      <c r="G65" s="3">
        <f t="shared" si="0"/>
        <v>101054.48128000001</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2877.22</v>
      </c>
      <c r="E70" s="2">
        <v>0</v>
      </c>
      <c r="F70" s="2">
        <v>0</v>
      </c>
      <c r="G70" s="3">
        <f t="shared" si="0"/>
        <v>397.05635999999998</v>
      </c>
      <c r="H70" s="3">
        <f t="shared" si="1"/>
        <v>0.21999999999979991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2877.22</v>
      </c>
      <c r="E71" s="2">
        <v>0</v>
      </c>
      <c r="F71" s="2">
        <v>0</v>
      </c>
      <c r="G71" s="3">
        <f t="shared" si="0"/>
        <v>402.81080000000003</v>
      </c>
      <c r="H71" s="3">
        <f t="shared" si="1"/>
        <v>0.21999999999979991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1627.8700000000001</v>
      </c>
      <c r="E73" s="2">
        <v>0</v>
      </c>
      <c r="F73" s="2">
        <v>0</v>
      </c>
      <c r="G73" s="3">
        <f t="shared" si="0"/>
        <v>234.41327999999999</v>
      </c>
      <c r="H73" s="3">
        <f t="shared" si="1"/>
        <v>0.12999999999988177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244.18</v>
      </c>
      <c r="E74" s="2">
        <v>0</v>
      </c>
      <c r="F74" s="2">
        <v>0</v>
      </c>
      <c r="G74" s="3">
        <f t="shared" si="0"/>
        <v>35.650280000000002</v>
      </c>
      <c r="H74" s="3">
        <f t="shared" si="1"/>
        <v>0.18000000000000682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1383.69</v>
      </c>
      <c r="E76" s="2">
        <v>0</v>
      </c>
      <c r="F76" s="2">
        <v>0</v>
      </c>
      <c r="G76" s="3">
        <f t="shared" si="0"/>
        <v>207.55350000000001</v>
      </c>
      <c r="H76" s="3">
        <f t="shared" si="1"/>
        <v>0.30999999999994543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0.03</v>
      </c>
      <c r="E78" s="2">
        <v>0</v>
      </c>
      <c r="F78" s="2">
        <v>0</v>
      </c>
      <c r="G78" s="3">
        <f t="shared" si="0"/>
        <v>6.9299999999999995E-3</v>
      </c>
      <c r="H78" s="3">
        <f t="shared" si="1"/>
        <v>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0.03</v>
      </c>
      <c r="E79" s="2">
        <v>0</v>
      </c>
      <c r="F79" s="2">
        <v>0</v>
      </c>
      <c r="G79" s="3">
        <f t="shared" si="0"/>
        <v>7.0199999999999993E-3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0.03</v>
      </c>
      <c r="E81" s="2">
        <v>0</v>
      </c>
      <c r="F81" s="2">
        <v>0</v>
      </c>
      <c r="G81" s="3">
        <f t="shared" si="0"/>
        <v>7.1999999999999998E-3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426</v>
      </c>
      <c r="E121" s="2">
        <v>0</v>
      </c>
      <c r="F121" s="2">
        <v>0</v>
      </c>
      <c r="G121" s="3">
        <f t="shared" si="0"/>
        <v>102.24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426</v>
      </c>
      <c r="E125" s="2">
        <v>0</v>
      </c>
      <c r="F125" s="2">
        <v>0</v>
      </c>
      <c r="G125" s="3">
        <f t="shared" si="0"/>
        <v>105.648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426</v>
      </c>
      <c r="E126" s="2">
        <v>0</v>
      </c>
      <c r="F126" s="2">
        <v>0</v>
      </c>
      <c r="G126" s="3">
        <f t="shared" si="0"/>
        <v>106.5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41563.89</v>
      </c>
      <c r="D130" s="2">
        <f>'PR-RAS'!E134</f>
        <v>44877.57</v>
      </c>
      <c r="E130" s="2">
        <v>0</v>
      </c>
      <c r="F130" s="2">
        <v>0</v>
      </c>
      <c r="G130" s="3">
        <f t="shared" si="0"/>
        <v>16940.154870000002</v>
      </c>
      <c r="H130" s="3">
        <f t="shared" si="1"/>
        <v>0.54000000000087311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41563.89</v>
      </c>
      <c r="D131" s="2">
        <f>'PR-RAS'!E135</f>
        <v>44877.57</v>
      </c>
      <c r="E131" s="2">
        <v>0</v>
      </c>
      <c r="F131" s="2">
        <v>0</v>
      </c>
      <c r="G131" s="3">
        <f t="shared" si="0"/>
        <v>17071.473900000001</v>
      </c>
      <c r="H131" s="3">
        <f t="shared" si="1"/>
        <v>0.54000000000087311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41563.89</v>
      </c>
      <c r="D132" s="2">
        <f>'PR-RAS'!E136</f>
        <v>44877.57</v>
      </c>
      <c r="E132" s="2">
        <v>0</v>
      </c>
      <c r="F132" s="2">
        <v>0</v>
      </c>
      <c r="G132" s="3">
        <f t="shared" si="0"/>
        <v>17202.79293</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692023.53000000014</v>
      </c>
      <c r="D148" s="2">
        <f>'PR-RAS'!E152</f>
        <v>608644.38000000012</v>
      </c>
      <c r="E148" s="2">
        <v>0</v>
      </c>
      <c r="F148" s="2">
        <v>0</v>
      </c>
      <c r="G148" s="3">
        <f t="shared" si="0"/>
        <v>280668.90663000004</v>
      </c>
      <c r="H148" s="3">
        <f t="shared" si="1"/>
        <v>0.84999999997671694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648499.59000000008</v>
      </c>
      <c r="D149" s="2">
        <f>'PR-RAS'!E153</f>
        <v>559531.9</v>
      </c>
      <c r="E149" s="2">
        <v>0</v>
      </c>
      <c r="F149" s="2">
        <v>0</v>
      </c>
      <c r="G149" s="3">
        <f t="shared" si="0"/>
        <v>261599.38172</v>
      </c>
      <c r="H149" s="3">
        <f t="shared" si="1"/>
        <v>0.5099999998928979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552985.4</v>
      </c>
      <c r="D150" s="2">
        <f>'PR-RAS'!E154</f>
        <v>468694.3</v>
      </c>
      <c r="E150" s="2">
        <v>0</v>
      </c>
      <c r="F150" s="2">
        <v>0</v>
      </c>
      <c r="G150" s="3">
        <f t="shared" si="0"/>
        <v>222065.726</v>
      </c>
      <c r="H150" s="3">
        <f t="shared" si="1"/>
        <v>0.70000000001164153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496921.27</v>
      </c>
      <c r="D151" s="2">
        <f>'PR-RAS'!E155</f>
        <v>417879.94</v>
      </c>
      <c r="E151" s="2">
        <v>0</v>
      </c>
      <c r="F151" s="2">
        <v>0</v>
      </c>
      <c r="G151" s="3">
        <f t="shared" si="0"/>
        <v>199902.17249999999</v>
      </c>
      <c r="H151" s="3">
        <f t="shared" si="1"/>
        <v>0.33000000001629815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11896.88</v>
      </c>
      <c r="D153" s="2">
        <f>'PR-RAS'!E157</f>
        <v>14066.19</v>
      </c>
      <c r="E153" s="2">
        <v>0</v>
      </c>
      <c r="F153" s="2">
        <v>0</v>
      </c>
      <c r="G153" s="3">
        <f t="shared" si="0"/>
        <v>6084.4475199999997</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44167.25</v>
      </c>
      <c r="D154" s="2">
        <f>'PR-RAS'!E158</f>
        <v>36748.17</v>
      </c>
      <c r="E154" s="2">
        <v>0</v>
      </c>
      <c r="F154" s="2">
        <v>0</v>
      </c>
      <c r="G154" s="3">
        <f t="shared" si="0"/>
        <v>18002.529269999999</v>
      </c>
      <c r="H154" s="3">
        <f t="shared" si="1"/>
        <v>0.41999999999825377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4140.13</v>
      </c>
      <c r="D155" s="2">
        <f>'PR-RAS'!E159</f>
        <v>13126.12</v>
      </c>
      <c r="E155" s="2">
        <v>0</v>
      </c>
      <c r="F155" s="2">
        <v>0</v>
      </c>
      <c r="G155" s="3">
        <f t="shared" si="0"/>
        <v>4680.4249800000007</v>
      </c>
      <c r="H155" s="3">
        <f t="shared" si="1"/>
        <v>0.25000000000090949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91374.06</v>
      </c>
      <c r="D156" s="2">
        <f>'PR-RAS'!E160</f>
        <v>77711.48</v>
      </c>
      <c r="E156" s="2">
        <v>0</v>
      </c>
      <c r="F156" s="2">
        <v>0</v>
      </c>
      <c r="G156" s="3">
        <f t="shared" si="0"/>
        <v>38253.538099999998</v>
      </c>
      <c r="H156" s="3">
        <f t="shared" si="1"/>
        <v>0.53999999999359716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91374.06</v>
      </c>
      <c r="D158" s="2">
        <f>'PR-RAS'!E162</f>
        <v>77711.48</v>
      </c>
      <c r="E158" s="2">
        <v>0</v>
      </c>
      <c r="F158" s="2">
        <v>0</v>
      </c>
      <c r="G158" s="3">
        <f t="shared" si="0"/>
        <v>38747.132140000002</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42862.520000000004</v>
      </c>
      <c r="D160" s="2">
        <f>'PR-RAS'!E164</f>
        <v>48622.670000000006</v>
      </c>
      <c r="E160" s="2">
        <v>0</v>
      </c>
      <c r="F160" s="2">
        <v>0</v>
      </c>
      <c r="G160" s="3">
        <f t="shared" si="0"/>
        <v>22277.149740000004</v>
      </c>
      <c r="H160" s="3">
        <f t="shared" si="1"/>
        <v>0.80999999999039574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18118.04</v>
      </c>
      <c r="D161" s="2">
        <f>'PR-RAS'!E165</f>
        <v>22496.270000000004</v>
      </c>
      <c r="E161" s="2">
        <v>0</v>
      </c>
      <c r="F161" s="2">
        <v>0</v>
      </c>
      <c r="G161" s="3">
        <f t="shared" si="0"/>
        <v>10097.692800000003</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2029.42</v>
      </c>
      <c r="D162" s="2">
        <f>'PR-RAS'!E166</f>
        <v>4198.42</v>
      </c>
      <c r="E162" s="2">
        <v>0</v>
      </c>
      <c r="F162" s="2">
        <v>0</v>
      </c>
      <c r="G162" s="3">
        <f t="shared" si="0"/>
        <v>1678.6278600000001</v>
      </c>
      <c r="H162" s="3">
        <f t="shared" si="1"/>
        <v>0.84000000000014552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15963.62</v>
      </c>
      <c r="D163" s="2">
        <f>'PR-RAS'!E167</f>
        <v>15839.02</v>
      </c>
      <c r="E163" s="2">
        <v>0</v>
      </c>
      <c r="F163" s="2">
        <v>0</v>
      </c>
      <c r="G163" s="3">
        <f t="shared" si="0"/>
        <v>7717.9489200000007</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v>
      </c>
      <c r="D164" s="2">
        <f>'PR-RAS'!E168</f>
        <v>2458.83</v>
      </c>
      <c r="E164" s="2">
        <v>0</v>
      </c>
      <c r="F164" s="2">
        <v>0</v>
      </c>
      <c r="G164" s="3">
        <f t="shared" si="0"/>
        <v>821.95357999999999</v>
      </c>
      <c r="H164" s="3">
        <f t="shared" si="1"/>
        <v>0.17000000000007276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17443.82</v>
      </c>
      <c r="D166" s="2">
        <f>'PR-RAS'!E170</f>
        <v>18864.420000000002</v>
      </c>
      <c r="E166" s="2">
        <v>0</v>
      </c>
      <c r="F166" s="2">
        <v>0</v>
      </c>
      <c r="G166" s="3">
        <f t="shared" si="0"/>
        <v>9103.4889000000003</v>
      </c>
      <c r="H166" s="3">
        <f t="shared" si="1"/>
        <v>0.60000000000218279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11467.28</v>
      </c>
      <c r="D167" s="2">
        <f>'PR-RAS'!E171</f>
        <v>5635.18</v>
      </c>
      <c r="E167" s="2">
        <v>0</v>
      </c>
      <c r="F167" s="2">
        <v>0</v>
      </c>
      <c r="G167" s="3">
        <f t="shared" si="0"/>
        <v>3774.4482400000002</v>
      </c>
      <c r="H167" s="3">
        <f t="shared" si="1"/>
        <v>0.46000000000094587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3291.08</v>
      </c>
      <c r="D169" s="2">
        <f>'PR-RAS'!E173</f>
        <v>9830.5400000000009</v>
      </c>
      <c r="E169" s="2">
        <v>0</v>
      </c>
      <c r="F169" s="2">
        <v>0</v>
      </c>
      <c r="G169" s="3">
        <f t="shared" si="0"/>
        <v>3855.962880000001</v>
      </c>
      <c r="H169" s="3">
        <f t="shared" si="1"/>
        <v>0.53999999999905413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2584.6999999999998</v>
      </c>
      <c r="D170" s="2">
        <f>'PR-RAS'!E174</f>
        <v>226.25</v>
      </c>
      <c r="E170" s="2">
        <v>0</v>
      </c>
      <c r="F170" s="2">
        <v>0</v>
      </c>
      <c r="G170" s="3">
        <f t="shared" si="0"/>
        <v>513.28679999999997</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100.76</v>
      </c>
      <c r="D171" s="2">
        <f>'PR-RAS'!E175</f>
        <v>3172.45</v>
      </c>
      <c r="E171" s="2">
        <v>0</v>
      </c>
      <c r="F171" s="2">
        <v>0</v>
      </c>
      <c r="G171" s="3">
        <f t="shared" si="0"/>
        <v>1095.7622000000001</v>
      </c>
      <c r="H171" s="3">
        <f t="shared" si="1"/>
        <v>0.68999999999981299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5256.18</v>
      </c>
      <c r="D174" s="2">
        <f>'PR-RAS'!E178</f>
        <v>4349.0200000000004</v>
      </c>
      <c r="E174" s="2">
        <v>0</v>
      </c>
      <c r="F174" s="2">
        <v>0</v>
      </c>
      <c r="G174" s="3">
        <f t="shared" si="0"/>
        <v>2414.0800600000002</v>
      </c>
      <c r="H174" s="3">
        <f t="shared" si="1"/>
        <v>0.2000000000007276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1765.62</v>
      </c>
      <c r="D175" s="2">
        <f>'PR-RAS'!E179</f>
        <v>1334.42</v>
      </c>
      <c r="E175" s="2">
        <v>0</v>
      </c>
      <c r="F175" s="2">
        <v>0</v>
      </c>
      <c r="G175" s="3">
        <f t="shared" si="0"/>
        <v>771.5960399999999</v>
      </c>
      <c r="H175" s="3">
        <f t="shared" si="1"/>
        <v>0.8000000000001819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v>
      </c>
      <c r="D176" s="2">
        <f>'PR-RAS'!E180</f>
        <v>662.5</v>
      </c>
      <c r="E176" s="2">
        <v>0</v>
      </c>
      <c r="F176" s="2">
        <v>0</v>
      </c>
      <c r="G176" s="3">
        <f t="shared" si="0"/>
        <v>266.875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2051.27</v>
      </c>
      <c r="D178" s="2">
        <f>'PR-RAS'!E182</f>
        <v>1588.8</v>
      </c>
      <c r="E178" s="2">
        <v>0</v>
      </c>
      <c r="F178" s="2">
        <v>0</v>
      </c>
      <c r="G178" s="3">
        <f t="shared" si="0"/>
        <v>925.5099899999999</v>
      </c>
      <c r="H178" s="3">
        <f t="shared" si="1"/>
        <v>0.47000000000002728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v>
      </c>
      <c r="D180" s="2">
        <f>'PR-RAS'!E184</f>
        <v>21.9</v>
      </c>
      <c r="E180" s="2">
        <v>0</v>
      </c>
      <c r="F180" s="2">
        <v>0</v>
      </c>
      <c r="G180" s="3">
        <f t="shared" si="0"/>
        <v>15.680399999999999</v>
      </c>
      <c r="H180" s="3">
        <f t="shared" si="1"/>
        <v>0.30000000000000426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395</v>
      </c>
      <c r="D181" s="2">
        <f>'PR-RAS'!E185</f>
        <v>0</v>
      </c>
      <c r="E181" s="2">
        <v>0</v>
      </c>
      <c r="F181" s="2">
        <v>0</v>
      </c>
      <c r="G181" s="3">
        <f t="shared" si="0"/>
        <v>71.099999999999994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800.49</v>
      </c>
      <c r="D182" s="2">
        <f>'PR-RAS'!E186</f>
        <v>741.4</v>
      </c>
      <c r="E182" s="2">
        <v>0</v>
      </c>
      <c r="F182" s="2">
        <v>0</v>
      </c>
      <c r="G182" s="3">
        <f t="shared" si="0"/>
        <v>413.27548999999999</v>
      </c>
      <c r="H182" s="3">
        <f t="shared" si="1"/>
        <v>0.88999999999998636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376</v>
      </c>
      <c r="E184" s="2">
        <v>0</v>
      </c>
      <c r="F184" s="2">
        <v>0</v>
      </c>
      <c r="G184" s="3">
        <f t="shared" si="0"/>
        <v>137.61599999999999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2044.48</v>
      </c>
      <c r="D190" s="2">
        <f>'PR-RAS'!E194</f>
        <v>2536.96</v>
      </c>
      <c r="E190" s="2">
        <v>0</v>
      </c>
      <c r="F190" s="2">
        <v>0</v>
      </c>
      <c r="G190" s="3">
        <f t="shared" si="0"/>
        <v>1345.3776</v>
      </c>
      <c r="H190" s="3">
        <f t="shared" si="1"/>
        <v>0.51999999999998181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213.52</v>
      </c>
      <c r="E192" s="2">
        <v>0</v>
      </c>
      <c r="F192" s="2">
        <v>0</v>
      </c>
      <c r="G192" s="3">
        <f t="shared" si="0"/>
        <v>81.564640000000011</v>
      </c>
      <c r="H192" s="3">
        <f t="shared" si="1"/>
        <v>0.47999999999998977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195</v>
      </c>
      <c r="D194" s="2">
        <f>'PR-RAS'!E198</f>
        <v>200</v>
      </c>
      <c r="E194" s="2">
        <v>0</v>
      </c>
      <c r="F194" s="2">
        <v>0</v>
      </c>
      <c r="G194" s="3">
        <f t="shared" si="0"/>
        <v>114.83500000000001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1500</v>
      </c>
      <c r="D195" s="2">
        <f>'PR-RAS'!E199</f>
        <v>840</v>
      </c>
      <c r="E195" s="2">
        <v>0</v>
      </c>
      <c r="F195" s="2">
        <v>0</v>
      </c>
      <c r="G195" s="3">
        <f t="shared" si="0"/>
        <v>616.92000000000007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349.48</v>
      </c>
      <c r="D197" s="2">
        <f>'PR-RAS'!E201</f>
        <v>1283.44</v>
      </c>
      <c r="E197" s="2">
        <v>0</v>
      </c>
      <c r="F197" s="2">
        <v>0</v>
      </c>
      <c r="G197" s="3">
        <f t="shared" si="0"/>
        <v>571.60656000000006</v>
      </c>
      <c r="H197" s="3">
        <f t="shared" si="1"/>
        <v>0.92000000000007276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661.42</v>
      </c>
      <c r="D198" s="2">
        <f>'PR-RAS'!E202</f>
        <v>489.81</v>
      </c>
      <c r="E198" s="2">
        <v>0</v>
      </c>
      <c r="F198" s="2">
        <v>0</v>
      </c>
      <c r="G198" s="3">
        <f t="shared" si="0"/>
        <v>323.28487999999999</v>
      </c>
      <c r="H198" s="3">
        <f t="shared" si="1"/>
        <v>0.6099999999999568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661.42</v>
      </c>
      <c r="D212" s="2">
        <f>'PR-RAS'!E216</f>
        <v>489.81</v>
      </c>
      <c r="E212" s="2">
        <v>0</v>
      </c>
      <c r="F212" s="2">
        <v>0</v>
      </c>
      <c r="G212" s="3">
        <f t="shared" si="0"/>
        <v>346.25943999999998</v>
      </c>
      <c r="H212" s="3">
        <f t="shared" si="1"/>
        <v>0.6099999999999568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661.42</v>
      </c>
      <c r="D213" s="2">
        <f>'PR-RAS'!E217</f>
        <v>489.81</v>
      </c>
      <c r="E213" s="2">
        <v>0</v>
      </c>
      <c r="F213" s="2">
        <v>0</v>
      </c>
      <c r="G213" s="3">
        <f t="shared" si="0"/>
        <v>347.90047999999996</v>
      </c>
      <c r="H213" s="3">
        <f t="shared" si="1"/>
        <v>0.6099999999999568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692023.53000000014</v>
      </c>
      <c r="D295" s="2">
        <f>'PR-RAS'!E299</f>
        <v>608644.38000000012</v>
      </c>
      <c r="E295" s="2">
        <v>0</v>
      </c>
      <c r="F295" s="2">
        <v>0</v>
      </c>
      <c r="G295" s="3">
        <f t="shared" si="12"/>
        <v>561337.81326000008</v>
      </c>
      <c r="H295" s="3">
        <f t="shared" si="13"/>
        <v>0.84999999997671694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160502.00000000012</v>
      </c>
      <c r="D297" s="2">
        <f>'PR-RAS'!E301</f>
        <v>14326.360000000219</v>
      </c>
      <c r="E297" s="2">
        <v>0</v>
      </c>
      <c r="F297" s="2">
        <v>0</v>
      </c>
      <c r="G297" s="3">
        <f t="shared" si="12"/>
        <v>55989.797120000163</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591.48</v>
      </c>
      <c r="D298" s="2">
        <f>'PR-RAS'!E302</f>
        <v>0</v>
      </c>
      <c r="E298" s="2">
        <v>0</v>
      </c>
      <c r="F298" s="2">
        <v>0</v>
      </c>
      <c r="G298" s="3">
        <f t="shared" si="12"/>
        <v>175.66955999999999</v>
      </c>
      <c r="H298" s="3">
        <f t="shared" si="13"/>
        <v>0.48000000000001819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178536.93</v>
      </c>
      <c r="E299" s="2">
        <v>0</v>
      </c>
      <c r="F299" s="2">
        <v>0</v>
      </c>
      <c r="G299" s="3">
        <f t="shared" si="12"/>
        <v>106408.01027999999</v>
      </c>
      <c r="H299" s="3">
        <f t="shared" si="13"/>
        <v>7.0000000006984919E-2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161998.26</v>
      </c>
      <c r="D300" s="2">
        <f>'PR-RAS'!E304</f>
        <v>189256.03</v>
      </c>
      <c r="E300" s="2">
        <v>0</v>
      </c>
      <c r="F300" s="2">
        <v>0</v>
      </c>
      <c r="G300" s="3">
        <f t="shared" si="12"/>
        <v>161612.58568000002</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4498.75</v>
      </c>
      <c r="D355" s="2">
        <f>'PR-RAS'!E360</f>
        <v>0</v>
      </c>
      <c r="E355" s="2">
        <v>0</v>
      </c>
      <c r="F355" s="2">
        <v>0</v>
      </c>
      <c r="G355" s="3">
        <f t="shared" si="12"/>
        <v>1592.5574999999999</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4498.75</v>
      </c>
      <c r="D368" s="2">
        <f>'PR-RAS'!E373</f>
        <v>0</v>
      </c>
      <c r="E368" s="2">
        <v>0</v>
      </c>
      <c r="F368" s="2">
        <v>0</v>
      </c>
      <c r="G368" s="3">
        <f t="shared" si="12"/>
        <v>1651.04125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4498.75</v>
      </c>
      <c r="D374" s="2">
        <f>'PR-RAS'!E379</f>
        <v>0</v>
      </c>
      <c r="E374" s="2">
        <v>0</v>
      </c>
      <c r="F374" s="2">
        <v>0</v>
      </c>
      <c r="G374" s="3">
        <f t="shared" si="12"/>
        <v>1678.0337500000001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4498.75</v>
      </c>
      <c r="D381" s="2">
        <f>'PR-RAS'!E386</f>
        <v>0</v>
      </c>
      <c r="E381" s="2">
        <v>0</v>
      </c>
      <c r="F381" s="2">
        <v>0</v>
      </c>
      <c r="G381" s="3">
        <f t="shared" si="12"/>
        <v>1709.5250000000001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4498.75</v>
      </c>
      <c r="D413" s="2">
        <f>'PR-RAS'!E418</f>
        <v>0</v>
      </c>
      <c r="E413" s="2">
        <v>0</v>
      </c>
      <c r="F413" s="2">
        <v>0</v>
      </c>
      <c r="G413" s="3">
        <f t="shared" si="12"/>
        <v>1853.4849999999999</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531521.53</v>
      </c>
      <c r="D417" s="2">
        <f>'PR-RAS'!E422</f>
        <v>594318.0199999999</v>
      </c>
      <c r="E417" s="2">
        <v>0</v>
      </c>
      <c r="F417" s="2">
        <v>0</v>
      </c>
      <c r="G417" s="3">
        <f t="shared" si="12"/>
        <v>715585.54911999987</v>
      </c>
      <c r="H417" s="3">
        <f t="shared" si="13"/>
        <v>0.48999999987427145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696522.28000000014</v>
      </c>
      <c r="D418" s="2">
        <f>'PR-RAS'!E423</f>
        <v>608644.38000000012</v>
      </c>
      <c r="E418" s="2">
        <v>0</v>
      </c>
      <c r="F418" s="2">
        <v>0</v>
      </c>
      <c r="G418" s="3">
        <f t="shared" si="12"/>
        <v>798059.20368000015</v>
      </c>
      <c r="H418" s="3">
        <f t="shared" si="13"/>
        <v>0.66000000026542693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165000.75000000012</v>
      </c>
      <c r="D420" s="2">
        <f>'PR-RAS'!E425</f>
        <v>14326.360000000219</v>
      </c>
      <c r="E420" s="2">
        <v>0</v>
      </c>
      <c r="F420" s="2">
        <v>0</v>
      </c>
      <c r="G420" s="3">
        <f t="shared" si="12"/>
        <v>81140.803930000227</v>
      </c>
      <c r="H420" s="3">
        <f t="shared" si="13"/>
        <v>0.61000000010244548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591.48</v>
      </c>
      <c r="D421" s="2">
        <f>'PR-RAS'!E426</f>
        <v>0</v>
      </c>
      <c r="E421" s="2">
        <v>0</v>
      </c>
      <c r="F421" s="2">
        <v>0</v>
      </c>
      <c r="G421" s="3">
        <f t="shared" si="12"/>
        <v>248.42160000000001</v>
      </c>
      <c r="H421" s="3">
        <f t="shared" si="13"/>
        <v>0.48000000000001819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178536.93</v>
      </c>
      <c r="E422" s="2">
        <v>0</v>
      </c>
      <c r="F422" s="2">
        <v>0</v>
      </c>
      <c r="G422" s="3">
        <f t="shared" si="12"/>
        <v>150328.09505999999</v>
      </c>
      <c r="H422" s="3">
        <f t="shared" si="13"/>
        <v>7.0000000006984919E-2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161998.26</v>
      </c>
      <c r="D423" s="2">
        <f>'PR-RAS'!E428</f>
        <v>189256.03</v>
      </c>
      <c r="E423" s="2">
        <v>0</v>
      </c>
      <c r="F423" s="2">
        <v>0</v>
      </c>
      <c r="G423" s="3">
        <f t="shared" si="12"/>
        <v>228095.35504000002</v>
      </c>
      <c r="H423" s="3">
        <f t="shared" si="13"/>
        <v>0.29000000000814907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531521.53</v>
      </c>
      <c r="D637" s="2">
        <f>'PR-RAS'!E643</f>
        <v>594318.0199999999</v>
      </c>
      <c r="E637" s="2">
        <v>0</v>
      </c>
      <c r="F637" s="2">
        <v>0</v>
      </c>
      <c r="G637" s="3">
        <f t="shared" si="14"/>
        <v>1094020.2145199999</v>
      </c>
      <c r="H637" s="3">
        <f t="shared" si="15"/>
        <v>0.48999999987427145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696522.28000000014</v>
      </c>
      <c r="D638" s="2">
        <f>'PR-RAS'!E644</f>
        <v>608644.38000000012</v>
      </c>
      <c r="E638" s="2">
        <v>0</v>
      </c>
      <c r="F638" s="2">
        <v>0</v>
      </c>
      <c r="G638" s="3">
        <f t="shared" si="14"/>
        <v>1219097.6324800004</v>
      </c>
      <c r="H638" s="3">
        <f t="shared" si="15"/>
        <v>0.66000000026542693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165000.75000000012</v>
      </c>
      <c r="D640" s="2">
        <f>'PR-RAS'!E646</f>
        <v>14326.360000000219</v>
      </c>
      <c r="E640" s="2">
        <v>0</v>
      </c>
      <c r="F640" s="2">
        <v>0</v>
      </c>
      <c r="G640" s="3">
        <f t="shared" si="14"/>
        <v>123744.56733000035</v>
      </c>
      <c r="H640" s="3">
        <f t="shared" si="15"/>
        <v>0.61000000010244548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591.48</v>
      </c>
      <c r="D641" s="2">
        <f>'PR-RAS'!E647</f>
        <v>0</v>
      </c>
      <c r="E641" s="2">
        <v>0</v>
      </c>
      <c r="F641" s="2">
        <v>0</v>
      </c>
      <c r="G641" s="3">
        <f t="shared" si="14"/>
        <v>378.54720000000003</v>
      </c>
      <c r="H641" s="3">
        <f t="shared" si="15"/>
        <v>0.48000000000001819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178536.93</v>
      </c>
      <c r="E642" s="2">
        <v>0</v>
      </c>
      <c r="F642" s="2">
        <v>0</v>
      </c>
      <c r="G642" s="3">
        <f t="shared" si="14"/>
        <v>228884.34425999998</v>
      </c>
      <c r="H642" s="3">
        <f t="shared" si="15"/>
        <v>7.0000000006984919E-2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164409.27000000011</v>
      </c>
      <c r="D644" s="2">
        <f>'PR-RAS'!E650</f>
        <v>192863.29000000021</v>
      </c>
      <c r="E644" s="2">
        <v>0</v>
      </c>
      <c r="F644" s="2">
        <v>0</v>
      </c>
      <c r="G644" s="3">
        <f t="shared" si="14"/>
        <v>353737.35155000037</v>
      </c>
      <c r="H644" s="3">
        <f t="shared" si="15"/>
        <v>0.56000000031781383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432.54</v>
      </c>
      <c r="E645" s="2">
        <v>0</v>
      </c>
      <c r="F645" s="2">
        <v>0</v>
      </c>
      <c r="G645" s="3">
        <f t="shared" si="14"/>
        <v>557.11152000000004</v>
      </c>
      <c r="H645" s="3">
        <f t="shared" si="15"/>
        <v>0.45999999999997954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10817.74</v>
      </c>
      <c r="D646" s="2">
        <f>'PR-RAS'!E653</f>
        <v>19695.84</v>
      </c>
      <c r="E646" s="2">
        <v>0</v>
      </c>
      <c r="F646" s="2">
        <v>0</v>
      </c>
      <c r="G646" s="3">
        <f t="shared" si="14"/>
        <v>32385.0759</v>
      </c>
      <c r="H646" s="3">
        <f t="shared" si="15"/>
        <v>0.42000000000007276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55290.5</v>
      </c>
      <c r="D647" s="2">
        <f>'PR-RAS'!E654</f>
        <v>33636.99</v>
      </c>
      <c r="E647" s="2">
        <v>0</v>
      </c>
      <c r="F647" s="2">
        <v>0</v>
      </c>
      <c r="G647" s="3">
        <f t="shared" si="14"/>
        <v>79176.654079999993</v>
      </c>
      <c r="H647" s="3">
        <f t="shared" si="15"/>
        <v>0.51000000000203727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48146.559999999998</v>
      </c>
      <c r="D648" s="2">
        <f>'PR-RAS'!E655</f>
        <v>42758.75</v>
      </c>
      <c r="E648" s="2">
        <v>0</v>
      </c>
      <c r="F648" s="2">
        <v>0</v>
      </c>
      <c r="G648" s="3">
        <f t="shared" si="14"/>
        <v>86480.646819999994</v>
      </c>
      <c r="H648" s="3">
        <f t="shared" si="15"/>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17961.680000000008</v>
      </c>
      <c r="D649" s="2">
        <f>'PR-RAS'!E656</f>
        <v>10574.080000000002</v>
      </c>
      <c r="E649" s="2">
        <v>0</v>
      </c>
      <c r="F649" s="2">
        <v>0</v>
      </c>
      <c r="G649" s="3">
        <f t="shared" si="14"/>
        <v>25343.17632000001</v>
      </c>
      <c r="H649" s="3">
        <f t="shared" si="15"/>
        <v>0.39999999999417923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77</v>
      </c>
      <c r="D651" s="2">
        <f>'PR-RAS'!E658</f>
        <v>85</v>
      </c>
      <c r="E651" s="2">
        <v>0</v>
      </c>
      <c r="F651" s="2">
        <v>0</v>
      </c>
      <c r="G651" s="3">
        <f t="shared" si="14"/>
        <v>160.55000000000001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71</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489555.12</v>
      </c>
      <c r="D676" s="2">
        <f>'PR-RAS'!E683</f>
        <v>544109.32999999996</v>
      </c>
      <c r="E676" s="2">
        <v>0</v>
      </c>
      <c r="F676" s="2">
        <v>0</v>
      </c>
      <c r="G676" s="3">
        <f t="shared" si="14"/>
        <v>1064997.3014999998</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402.49</v>
      </c>
      <c r="D677" s="2">
        <f>'PR-RAS'!E684</f>
        <v>400</v>
      </c>
      <c r="E677" s="2">
        <v>0</v>
      </c>
      <c r="F677" s="2">
        <v>0</v>
      </c>
      <c r="G677" s="3">
        <f t="shared" si="14"/>
        <v>812.88324000000011</v>
      </c>
      <c r="H677" s="3">
        <f t="shared" si="15"/>
        <v>0.49000000000000909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2877.22</v>
      </c>
      <c r="E695" s="2">
        <v>0</v>
      </c>
      <c r="F695" s="2">
        <v>0</v>
      </c>
      <c r="G695" s="3">
        <f t="shared" si="14"/>
        <v>3993.5813599999992</v>
      </c>
      <c r="H695" s="3">
        <f t="shared" si="15"/>
        <v>0.21999999999979991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3081.54</v>
      </c>
      <c r="E725" s="2">
        <v>0</v>
      </c>
      <c r="F725" s="2">
        <v>0</v>
      </c>
      <c r="G725" s="3">
        <f t="shared" si="14"/>
        <v>4462.0699199999999</v>
      </c>
      <c r="H725" s="3">
        <f t="shared" si="15"/>
        <v>0.46000000000003638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1596.62</v>
      </c>
      <c r="D727" s="2">
        <f>'PR-RAS'!E734</f>
        <v>15839.02</v>
      </c>
      <c r="E727" s="2">
        <v>0</v>
      </c>
      <c r="F727" s="2">
        <v>0</v>
      </c>
      <c r="G727" s="3">
        <f t="shared" si="14"/>
        <v>24157.403160000002</v>
      </c>
      <c r="H727" s="3">
        <f t="shared" si="15"/>
        <v>0.4000000000005457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21.9</v>
      </c>
      <c r="E729" s="2">
        <v>0</v>
      </c>
      <c r="F729" s="2">
        <v>0</v>
      </c>
      <c r="G729" s="3">
        <f t="shared" si="14"/>
        <v>63.772799999999997</v>
      </c>
      <c r="H729" s="3">
        <f t="shared" si="15"/>
        <v>0.30000000000000426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1500</v>
      </c>
      <c r="D737" s="2">
        <f>'PR-RAS'!E744</f>
        <v>840</v>
      </c>
      <c r="E737" s="2">
        <v>0</v>
      </c>
      <c r="F737" s="2">
        <v>0</v>
      </c>
      <c r="G737" s="3">
        <f t="shared" si="28"/>
        <v>2340.48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18104</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531521.53</v>
      </c>
      <c r="I17" s="275">
        <f>'PR-RAS'!E6</f>
        <v>594318.0199999999</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692023.53000000014</v>
      </c>
      <c r="I18" s="275">
        <f>'PR-RAS'!E152</f>
        <v>608644.38000000012</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164409.27000000011</v>
      </c>
      <c r="I20" s="275">
        <f>'PR-RAS'!E650</f>
        <v>192863.29000000021</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C25" sqref="C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531521.53</v>
      </c>
      <c r="E6" s="60">
        <f>E7+E43+E49+E82+E106+E125+E134+E140</f>
        <v>594318.0199999999</v>
      </c>
      <c r="F6" s="45">
        <f t="shared" ref="F6:F132" si="0">IF(D6&lt;&gt;0,IF(E6/D6&gt;=100,"&gt;&gt;100",E6/D6*100),"-")</f>
        <v>111.81447720471454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489957.61</v>
      </c>
      <c r="E49" s="60">
        <f>E50+E53+E58+E61+E64+E68+E71+E74+E77</f>
        <v>549014.41999999993</v>
      </c>
      <c r="F49" s="45">
        <f t="shared" si="0"/>
        <v>112.05345295075628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489957.61</v>
      </c>
      <c r="E68" s="60">
        <f t="shared" si="11"/>
        <v>544509.32999999996</v>
      </c>
      <c r="F68" s="45">
        <f t="shared" si="0"/>
        <v>111.13396728341458</v>
      </c>
    </row>
    <row r="69" spans="1:6" ht="12.75" customHeight="1" x14ac:dyDescent="0.2">
      <c r="A69" s="63" t="s">
        <v>141</v>
      </c>
      <c r="B69" s="64" t="s">
        <v>142</v>
      </c>
      <c r="C69" s="247" t="s">
        <v>141</v>
      </c>
      <c r="D69" s="194">
        <v>489957.61</v>
      </c>
      <c r="E69" s="194">
        <v>544509.32999999996</v>
      </c>
      <c r="F69" s="45">
        <f t="shared" si="0"/>
        <v>111.13396728341458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2877.22</v>
      </c>
      <c r="F74" s="45" t="str">
        <f t="shared" si="0"/>
        <v>-</v>
      </c>
    </row>
    <row r="75" spans="1:6" ht="12.75" customHeight="1" x14ac:dyDescent="0.2">
      <c r="A75" s="63" t="s">
        <v>153</v>
      </c>
      <c r="B75" s="65" t="s">
        <v>154</v>
      </c>
      <c r="C75" s="247" t="s">
        <v>153</v>
      </c>
      <c r="D75" s="194">
        <v>0</v>
      </c>
      <c r="E75" s="194">
        <v>2877.22</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1627.8700000000001</v>
      </c>
      <c r="F77" s="45" t="str">
        <f t="shared" si="0"/>
        <v>-</v>
      </c>
    </row>
    <row r="78" spans="1:6" ht="12.75" customHeight="1" x14ac:dyDescent="0.2">
      <c r="A78" s="63">
        <v>6391</v>
      </c>
      <c r="B78" s="64" t="s">
        <v>159</v>
      </c>
      <c r="C78" s="247" t="s">
        <v>160</v>
      </c>
      <c r="D78" s="194">
        <v>0</v>
      </c>
      <c r="E78" s="194">
        <v>244.18</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1383.69</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0.03</v>
      </c>
      <c r="F82" s="45">
        <f t="shared" si="0"/>
        <v>100</v>
      </c>
    </row>
    <row r="83" spans="1:6" ht="12.75" customHeight="1" x14ac:dyDescent="0.2">
      <c r="A83" s="63">
        <v>641</v>
      </c>
      <c r="B83" s="64" t="s">
        <v>169</v>
      </c>
      <c r="C83" s="247" t="s">
        <v>170</v>
      </c>
      <c r="D83" s="60">
        <f t="shared" ref="D83:E83" si="16">SUM(D84:D90)</f>
        <v>0.03</v>
      </c>
      <c r="E83" s="60">
        <f t="shared" si="16"/>
        <v>0.03</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0.03</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426</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426</v>
      </c>
      <c r="F129" s="45" t="str">
        <f t="shared" si="0"/>
        <v>-</v>
      </c>
    </row>
    <row r="130" spans="1:6" ht="12.75" customHeight="1" x14ac:dyDescent="0.2">
      <c r="A130" s="63">
        <v>6631</v>
      </c>
      <c r="B130" s="65" t="s">
        <v>263</v>
      </c>
      <c r="C130" s="247" t="s">
        <v>264</v>
      </c>
      <c r="D130" s="194">
        <v>0</v>
      </c>
      <c r="E130" s="194">
        <v>426</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41563.89</v>
      </c>
      <c r="E134" s="60">
        <f t="shared" si="25"/>
        <v>44877.57</v>
      </c>
      <c r="F134" s="45">
        <f t="shared" ref="F134:F229" si="26">IF(D134&lt;&gt;0,IF(E134/D134&gt;=100,"&gt;&gt;100",E134/D134*100),"-")</f>
        <v>107.97249728069245</v>
      </c>
    </row>
    <row r="135" spans="1:6" ht="24" x14ac:dyDescent="0.2">
      <c r="A135" s="63">
        <v>671</v>
      </c>
      <c r="B135" s="182" t="s">
        <v>273</v>
      </c>
      <c r="C135" s="247" t="s">
        <v>274</v>
      </c>
      <c r="D135" s="60">
        <f t="shared" ref="D135:E135" si="27">SUM(D136:D138)</f>
        <v>41563.89</v>
      </c>
      <c r="E135" s="60">
        <f t="shared" si="27"/>
        <v>44877.57</v>
      </c>
      <c r="F135" s="45">
        <f t="shared" si="26"/>
        <v>107.97249728069245</v>
      </c>
    </row>
    <row r="136" spans="1:6" ht="12.75" customHeight="1" x14ac:dyDescent="0.2">
      <c r="A136" s="63">
        <v>6711</v>
      </c>
      <c r="B136" s="65" t="s">
        <v>275</v>
      </c>
      <c r="C136" s="247" t="s">
        <v>276</v>
      </c>
      <c r="D136" s="194">
        <v>41563.89</v>
      </c>
      <c r="E136" s="194">
        <v>44877.57</v>
      </c>
      <c r="F136" s="45">
        <f t="shared" si="26"/>
        <v>107.97249728069245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692023.53000000014</v>
      </c>
      <c r="E152" s="60">
        <f>E153+E164+E202+E221+E230+E262+E273</f>
        <v>608644.38000000012</v>
      </c>
      <c r="F152" s="45">
        <f t="shared" si="26"/>
        <v>87.951399571630176</v>
      </c>
    </row>
    <row r="153" spans="1:6" ht="12.75" customHeight="1" x14ac:dyDescent="0.2">
      <c r="A153" s="63">
        <v>31</v>
      </c>
      <c r="B153" s="64" t="s">
        <v>308</v>
      </c>
      <c r="C153" s="247" t="s">
        <v>3</v>
      </c>
      <c r="D153" s="60">
        <f t="shared" ref="D153:E153" si="30">D154+D159+D160</f>
        <v>648499.59000000008</v>
      </c>
      <c r="E153" s="60">
        <f t="shared" si="30"/>
        <v>559531.9</v>
      </c>
      <c r="F153" s="45">
        <f t="shared" si="26"/>
        <v>86.280995181508118</v>
      </c>
    </row>
    <row r="154" spans="1:6" ht="12.75" customHeight="1" x14ac:dyDescent="0.2">
      <c r="A154" s="63">
        <v>311</v>
      </c>
      <c r="B154" s="64" t="s">
        <v>309</v>
      </c>
      <c r="C154" s="247" t="s">
        <v>310</v>
      </c>
      <c r="D154" s="60">
        <f t="shared" ref="D154:E154" si="31">SUM(D155:D158)</f>
        <v>552985.4</v>
      </c>
      <c r="E154" s="60">
        <f t="shared" si="31"/>
        <v>468694.3</v>
      </c>
      <c r="F154" s="45">
        <f t="shared" si="26"/>
        <v>84.757084002579447</v>
      </c>
    </row>
    <row r="155" spans="1:6" ht="12.75" customHeight="1" x14ac:dyDescent="0.2">
      <c r="A155" s="63">
        <v>3111</v>
      </c>
      <c r="B155" s="64" t="s">
        <v>311</v>
      </c>
      <c r="C155" s="247" t="s">
        <v>312</v>
      </c>
      <c r="D155" s="194">
        <v>496921.27</v>
      </c>
      <c r="E155" s="194">
        <v>417879.94</v>
      </c>
      <c r="F155" s="45">
        <f t="shared" si="26"/>
        <v>84.093792161482639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11896.88</v>
      </c>
      <c r="E157" s="194">
        <v>14066.19</v>
      </c>
      <c r="F157" s="45">
        <f t="shared" si="26"/>
        <v>118.23427654981811</v>
      </c>
    </row>
    <row r="158" spans="1:6" ht="12.75" customHeight="1" x14ac:dyDescent="0.2">
      <c r="A158" s="63">
        <v>3114</v>
      </c>
      <c r="B158" s="65" t="s">
        <v>317</v>
      </c>
      <c r="C158" s="247" t="s">
        <v>318</v>
      </c>
      <c r="D158" s="194">
        <v>44167.25</v>
      </c>
      <c r="E158" s="194">
        <v>36748.17</v>
      </c>
      <c r="F158" s="45">
        <f t="shared" si="26"/>
        <v>83.20230487521863</v>
      </c>
    </row>
    <row r="159" spans="1:6" ht="12.75" customHeight="1" x14ac:dyDescent="0.2">
      <c r="A159" s="63">
        <v>312</v>
      </c>
      <c r="B159" s="65" t="s">
        <v>319</v>
      </c>
      <c r="C159" s="247" t="s">
        <v>320</v>
      </c>
      <c r="D159" s="194">
        <v>4140.13</v>
      </c>
      <c r="E159" s="194">
        <v>13126.12</v>
      </c>
      <c r="F159" s="45">
        <f t="shared" si="26"/>
        <v>317.04608309400913</v>
      </c>
    </row>
    <row r="160" spans="1:6" ht="12.75" customHeight="1" x14ac:dyDescent="0.2">
      <c r="A160" s="63">
        <v>313</v>
      </c>
      <c r="B160" s="65" t="s">
        <v>321</v>
      </c>
      <c r="C160" s="247" t="s">
        <v>322</v>
      </c>
      <c r="D160" s="60">
        <f t="shared" ref="D160:E160" si="32">SUM(D161:D163)</f>
        <v>91374.06</v>
      </c>
      <c r="E160" s="60">
        <f t="shared" si="32"/>
        <v>77711.48</v>
      </c>
      <c r="F160" s="45">
        <f t="shared" si="26"/>
        <v>85.047638246565811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91374.06</v>
      </c>
      <c r="E162" s="194">
        <v>77711.48</v>
      </c>
      <c r="F162" s="45">
        <f t="shared" si="26"/>
        <v>85.047638246565811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42862.520000000004</v>
      </c>
      <c r="E164" s="60">
        <f>E165+E170+E178+E188+E189+E194</f>
        <v>48622.670000000006</v>
      </c>
      <c r="F164" s="45">
        <f t="shared" si="26"/>
        <v>113.43866389563657</v>
      </c>
    </row>
    <row r="165" spans="1:6" ht="12.75" customHeight="1" x14ac:dyDescent="0.2">
      <c r="A165" s="63">
        <v>321</v>
      </c>
      <c r="B165" s="64" t="s">
        <v>331</v>
      </c>
      <c r="C165" s="247" t="s">
        <v>332</v>
      </c>
      <c r="D165" s="60">
        <f t="shared" ref="D165:E165" si="33">SUM(D166:D169)</f>
        <v>18118.04</v>
      </c>
      <c r="E165" s="60">
        <f t="shared" si="33"/>
        <v>22496.270000000004</v>
      </c>
      <c r="F165" s="45">
        <f t="shared" si="26"/>
        <v>124.16503109607883</v>
      </c>
    </row>
    <row r="166" spans="1:6" ht="12.75" customHeight="1" x14ac:dyDescent="0.2">
      <c r="A166" s="63">
        <v>3211</v>
      </c>
      <c r="B166" s="64" t="s">
        <v>333</v>
      </c>
      <c r="C166" s="247" t="s">
        <v>334</v>
      </c>
      <c r="D166" s="194">
        <v>2029.42</v>
      </c>
      <c r="E166" s="194">
        <v>4198.42</v>
      </c>
      <c r="F166" s="45">
        <f t="shared" si="26"/>
        <v>206.87782716244047</v>
      </c>
    </row>
    <row r="167" spans="1:6" ht="12.75" customHeight="1" x14ac:dyDescent="0.2">
      <c r="A167" s="63">
        <v>3212</v>
      </c>
      <c r="B167" s="64" t="s">
        <v>335</v>
      </c>
      <c r="C167" s="247" t="s">
        <v>336</v>
      </c>
      <c r="D167" s="194">
        <v>15963.62</v>
      </c>
      <c r="E167" s="194">
        <v>15839.02</v>
      </c>
      <c r="F167" s="45">
        <f t="shared" si="26"/>
        <v>99.219475281922271</v>
      </c>
    </row>
    <row r="168" spans="1:6" ht="12.75" customHeight="1" x14ac:dyDescent="0.2">
      <c r="A168" s="63">
        <v>3213</v>
      </c>
      <c r="B168" s="64" t="s">
        <v>337</v>
      </c>
      <c r="C168" s="247" t="s">
        <v>338</v>
      </c>
      <c r="D168" s="194">
        <v>125</v>
      </c>
      <c r="E168" s="194">
        <v>2458.83</v>
      </c>
      <c r="F168" s="45">
        <f t="shared" si="26"/>
        <v>1967.0639999999999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17443.82</v>
      </c>
      <c r="E170" s="60">
        <f t="shared" si="34"/>
        <v>18864.420000000002</v>
      </c>
      <c r="F170" s="45">
        <f t="shared" si="26"/>
        <v>108.14385839798852</v>
      </c>
    </row>
    <row r="171" spans="1:6" ht="12.75" customHeight="1" x14ac:dyDescent="0.2">
      <c r="A171" s="63">
        <v>3221</v>
      </c>
      <c r="B171" s="64" t="s">
        <v>343</v>
      </c>
      <c r="C171" s="247" t="s">
        <v>344</v>
      </c>
      <c r="D171" s="194">
        <v>11467.28</v>
      </c>
      <c r="E171" s="194">
        <v>5635.18</v>
      </c>
      <c r="F171" s="45">
        <f t="shared" si="26"/>
        <v>49.141383135320673</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3291.08</v>
      </c>
      <c r="E173" s="194">
        <v>9830.5400000000009</v>
      </c>
      <c r="F173" s="45">
        <f t="shared" si="26"/>
        <v>298.70255356904119</v>
      </c>
    </row>
    <row r="174" spans="1:6" ht="12.75" customHeight="1" x14ac:dyDescent="0.2">
      <c r="A174" s="63">
        <v>3224</v>
      </c>
      <c r="B174" s="65" t="s">
        <v>349</v>
      </c>
      <c r="C174" s="247" t="s">
        <v>350</v>
      </c>
      <c r="D174" s="194">
        <v>2584.6999999999998</v>
      </c>
      <c r="E174" s="194">
        <v>226.25</v>
      </c>
      <c r="F174" s="45">
        <f t="shared" si="26"/>
        <v>8.753433667350178</v>
      </c>
    </row>
    <row r="175" spans="1:6" ht="12.75" customHeight="1" x14ac:dyDescent="0.2">
      <c r="A175" s="63">
        <v>3225</v>
      </c>
      <c r="B175" s="65" t="s">
        <v>351</v>
      </c>
      <c r="C175" s="247" t="s">
        <v>352</v>
      </c>
      <c r="D175" s="194">
        <v>100.76</v>
      </c>
      <c r="E175" s="194">
        <v>3172.45</v>
      </c>
      <c r="F175" s="45">
        <f t="shared" si="26"/>
        <v>3148.5212385867403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5256.18</v>
      </c>
      <c r="E178" s="60">
        <f t="shared" si="35"/>
        <v>4349.0200000000004</v>
      </c>
      <c r="F178" s="45">
        <f t="shared" si="26"/>
        <v>82.74107812137332</v>
      </c>
    </row>
    <row r="179" spans="1:6" ht="12.75" customHeight="1" x14ac:dyDescent="0.2">
      <c r="A179" s="63">
        <v>3231</v>
      </c>
      <c r="B179" s="65" t="s">
        <v>359</v>
      </c>
      <c r="C179" s="247" t="s">
        <v>360</v>
      </c>
      <c r="D179" s="194">
        <v>1765.62</v>
      </c>
      <c r="E179" s="194">
        <v>1334.42</v>
      </c>
      <c r="F179" s="45">
        <f t="shared" si="26"/>
        <v>75.577983937653642</v>
      </c>
    </row>
    <row r="180" spans="1:6" ht="12.75" customHeight="1" x14ac:dyDescent="0.2">
      <c r="A180" s="63">
        <v>3232</v>
      </c>
      <c r="B180" s="65" t="s">
        <v>361</v>
      </c>
      <c r="C180" s="247" t="s">
        <v>362</v>
      </c>
      <c r="D180" s="194">
        <v>200</v>
      </c>
      <c r="E180" s="194">
        <v>662.5</v>
      </c>
      <c r="F180" s="45">
        <f t="shared" si="26"/>
        <v>331.25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2051.27</v>
      </c>
      <c r="E182" s="194">
        <v>1588.8</v>
      </c>
      <c r="F182" s="45">
        <f t="shared" si="26"/>
        <v>77.454455044923392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43.8</v>
      </c>
      <c r="E184" s="194">
        <v>21.9</v>
      </c>
      <c r="F184" s="45">
        <f t="shared" si="26"/>
        <v>50</v>
      </c>
    </row>
    <row r="185" spans="1:6" ht="12.75" customHeight="1" x14ac:dyDescent="0.2">
      <c r="A185" s="63">
        <v>3237</v>
      </c>
      <c r="B185" s="64" t="s">
        <v>371</v>
      </c>
      <c r="C185" s="247" t="s">
        <v>372</v>
      </c>
      <c r="D185" s="194">
        <v>395</v>
      </c>
      <c r="E185" s="194"/>
      <c r="F185" s="45">
        <f t="shared" si="26"/>
        <v>0</v>
      </c>
    </row>
    <row r="186" spans="1:6" ht="12.75" customHeight="1" x14ac:dyDescent="0.2">
      <c r="A186" s="63">
        <v>3238</v>
      </c>
      <c r="B186" s="64" t="s">
        <v>373</v>
      </c>
      <c r="C186" s="247" t="s">
        <v>374</v>
      </c>
      <c r="D186" s="194">
        <v>800.49</v>
      </c>
      <c r="E186" s="194">
        <v>741.4</v>
      </c>
      <c r="F186" s="45">
        <f t="shared" si="26"/>
        <v>92.618271308823338</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v>376</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2044.48</v>
      </c>
      <c r="E194" s="60">
        <f t="shared" si="36"/>
        <v>2536.96</v>
      </c>
      <c r="F194" s="45">
        <f t="shared" si="26"/>
        <v>124.08827672562217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v>213.52</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195</v>
      </c>
      <c r="E198" s="194">
        <v>200</v>
      </c>
      <c r="F198" s="45">
        <f t="shared" si="26"/>
        <v>102.56410256410255</v>
      </c>
    </row>
    <row r="199" spans="1:6" ht="12.75" customHeight="1" x14ac:dyDescent="0.2">
      <c r="A199" s="63">
        <v>3295</v>
      </c>
      <c r="B199" s="64" t="s">
        <v>399</v>
      </c>
      <c r="C199" s="247" t="s">
        <v>400</v>
      </c>
      <c r="D199" s="194">
        <v>1500</v>
      </c>
      <c r="E199" s="194">
        <v>840</v>
      </c>
      <c r="F199" s="45">
        <f t="shared" si="26"/>
        <v>56.000000000000007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349.48</v>
      </c>
      <c r="E201" s="194">
        <v>1283.44</v>
      </c>
      <c r="F201" s="45">
        <f t="shared" si="26"/>
        <v>367.24276067299991</v>
      </c>
    </row>
    <row r="202" spans="1:6" ht="12.75" customHeight="1" x14ac:dyDescent="0.2">
      <c r="A202" s="63">
        <v>34</v>
      </c>
      <c r="B202" s="183" t="s">
        <v>405</v>
      </c>
      <c r="C202" s="247" t="s">
        <v>406</v>
      </c>
      <c r="D202" s="60">
        <f t="shared" ref="D202:E202" si="37">D203+D208+D216</f>
        <v>661.42</v>
      </c>
      <c r="E202" s="60">
        <f t="shared" si="37"/>
        <v>489.81</v>
      </c>
      <c r="F202" s="45">
        <f t="shared" si="26"/>
        <v>74.054307399231959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661.42</v>
      </c>
      <c r="E216" s="60">
        <f t="shared" si="40"/>
        <v>489.81</v>
      </c>
      <c r="F216" s="45">
        <f t="shared" si="26"/>
        <v>74.054307399231959</v>
      </c>
    </row>
    <row r="217" spans="1:6" ht="12.75" customHeight="1" x14ac:dyDescent="0.2">
      <c r="A217" s="63">
        <v>3431</v>
      </c>
      <c r="B217" s="182" t="s">
        <v>435</v>
      </c>
      <c r="C217" s="247" t="s">
        <v>436</v>
      </c>
      <c r="D217" s="194">
        <v>661.42</v>
      </c>
      <c r="E217" s="194">
        <v>489.81</v>
      </c>
      <c r="F217" s="45">
        <f t="shared" si="26"/>
        <v>74.054307399231959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692023.53000000014</v>
      </c>
      <c r="E299" s="60">
        <f>E152-E297+E298</f>
        <v>608644.38000000012</v>
      </c>
      <c r="F299" s="45">
        <f t="shared" si="68"/>
        <v>87.951399571630176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160502.00000000012</v>
      </c>
      <c r="E301" s="60">
        <f>IF(E299&gt;=E6,E299-E6,0)</f>
        <v>14326.360000000219</v>
      </c>
      <c r="F301" s="45">
        <f t="shared" si="68"/>
        <v>8.9259697698472351</v>
      </c>
    </row>
    <row r="302" spans="1:6" ht="12.75" customHeight="1" x14ac:dyDescent="0.2">
      <c r="A302" s="63">
        <v>92211</v>
      </c>
      <c r="B302" s="64" t="s">
        <v>596</v>
      </c>
      <c r="C302" s="247" t="s">
        <v>597</v>
      </c>
      <c r="D302" s="194">
        <v>591.48</v>
      </c>
      <c r="E302" s="194">
        <v>0</v>
      </c>
      <c r="F302" s="45">
        <f t="shared" si="68"/>
        <v>0</v>
      </c>
    </row>
    <row r="303" spans="1:6" ht="12.75" customHeight="1" x14ac:dyDescent="0.2">
      <c r="A303" s="63">
        <v>92221</v>
      </c>
      <c r="B303" s="64" t="s">
        <v>598</v>
      </c>
      <c r="C303" s="247" t="s">
        <v>599</v>
      </c>
      <c r="D303" s="194">
        <v>0</v>
      </c>
      <c r="E303" s="194">
        <v>178536.93</v>
      </c>
      <c r="F303" s="45" t="str">
        <f t="shared" si="68"/>
        <v>-</v>
      </c>
    </row>
    <row r="304" spans="1:6" ht="12.75" customHeight="1" x14ac:dyDescent="0.2">
      <c r="A304" s="63">
        <v>96</v>
      </c>
      <c r="B304" s="220" t="s">
        <v>600</v>
      </c>
      <c r="C304" s="247" t="s">
        <v>601</v>
      </c>
      <c r="D304" s="194">
        <v>161998.26</v>
      </c>
      <c r="E304" s="194">
        <v>189256.03</v>
      </c>
      <c r="F304" s="45">
        <f t="shared" si="68"/>
        <v>116.82596467394156</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4498.75</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4498.75</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4498.75</v>
      </c>
      <c r="E379" s="60">
        <f t="shared" si="92"/>
        <v>0</v>
      </c>
      <c r="F379" s="45">
        <f t="shared" si="72"/>
        <v>0</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4498.75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4498.75</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531521.53</v>
      </c>
      <c r="E422" s="60">
        <f>E6+E308</f>
        <v>594318.0199999999</v>
      </c>
      <c r="F422" s="45">
        <f t="shared" si="72"/>
        <v>111.81447720471454</v>
      </c>
    </row>
    <row r="423" spans="1:6" ht="12.75" customHeight="1" x14ac:dyDescent="0.2">
      <c r="A423" s="63" t="s">
        <v>581</v>
      </c>
      <c r="B423" s="64" t="s">
        <v>804</v>
      </c>
      <c r="C423" s="247" t="s">
        <v>805</v>
      </c>
      <c r="D423" s="60">
        <f t="shared" ref="D423:E423" si="103">D299+D360</f>
        <v>696522.28000000014</v>
      </c>
      <c r="E423" s="60">
        <f t="shared" si="103"/>
        <v>608644.38000000012</v>
      </c>
      <c r="F423" s="45">
        <f t="shared" si="72"/>
        <v>87.383332518810448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165000.75000000012</v>
      </c>
      <c r="E425" s="60">
        <f t="shared" si="105"/>
        <v>14326.360000000219</v>
      </c>
      <c r="F425" s="45">
        <f t="shared" si="72"/>
        <v>8.6826029578654698</v>
      </c>
    </row>
    <row r="426" spans="1:6" ht="12.75" customHeight="1" x14ac:dyDescent="0.2">
      <c r="A426" s="251" t="s">
        <v>810</v>
      </c>
      <c r="B426" s="183" t="s">
        <v>811</v>
      </c>
      <c r="C426" s="252" t="s">
        <v>812</v>
      </c>
      <c r="D426" s="60">
        <f t="shared" ref="D426:E426" si="106">IF(D302-D303+D419-D420&gt;=0,D302-D303+D419-D420,0)</f>
        <v>591.48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178536.93</v>
      </c>
      <c r="F427" s="45" t="str">
        <f t="shared" si="72"/>
        <v>-</v>
      </c>
    </row>
    <row r="428" spans="1:6" ht="24" x14ac:dyDescent="0.2">
      <c r="A428" s="249" t="s">
        <v>815</v>
      </c>
      <c r="B428" s="243" t="s">
        <v>816</v>
      </c>
      <c r="C428" s="250" t="s">
        <v>817</v>
      </c>
      <c r="D428" s="81">
        <f t="shared" ref="D428:E428" si="108">D304+D421</f>
        <v>161998.26</v>
      </c>
      <c r="E428" s="81">
        <f t="shared" si="108"/>
        <v>189256.03</v>
      </c>
      <c r="F428" s="61">
        <f t="shared" si="72"/>
        <v>116.82596467394156</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531521.53</v>
      </c>
      <c r="E643" s="60">
        <f>E422+E430</f>
        <v>594318.0199999999</v>
      </c>
      <c r="F643" s="45">
        <f t="shared" si="109"/>
        <v>111.81447720471454</v>
      </c>
    </row>
    <row r="644" spans="1:6" ht="12.75" customHeight="1" x14ac:dyDescent="0.2">
      <c r="A644" s="63" t="s">
        <v>581</v>
      </c>
      <c r="B644" s="64" t="s">
        <v>1237</v>
      </c>
      <c r="C644" s="247" t="s">
        <v>1238</v>
      </c>
      <c r="D644" s="60">
        <f>D423+D535</f>
        <v>696522.28000000014</v>
      </c>
      <c r="E644" s="60">
        <f>E423+E535</f>
        <v>608644.38000000012</v>
      </c>
      <c r="F644" s="45">
        <f t="shared" si="109"/>
        <v>87.383332518810448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165000.75000000012</v>
      </c>
      <c r="E646" s="60">
        <f t="shared" si="164"/>
        <v>14326.360000000219</v>
      </c>
      <c r="F646" s="45">
        <f t="shared" si="109"/>
        <v>8.6826029578654698</v>
      </c>
    </row>
    <row r="647" spans="1:6" ht="24" x14ac:dyDescent="0.2">
      <c r="A647" s="251" t="s">
        <v>1243</v>
      </c>
      <c r="B647" s="64" t="s">
        <v>1244</v>
      </c>
      <c r="C647" s="252" t="s">
        <v>1243</v>
      </c>
      <c r="D647" s="60">
        <f>IF(D426-D427+D641-D642&gt;=0,D426-D427+D641-D642,0)</f>
        <v>591.48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178536.93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164409.27000000011</v>
      </c>
      <c r="E650" s="60">
        <f t="shared" si="166"/>
        <v>192863.29000000021</v>
      </c>
      <c r="F650" s="45">
        <f t="shared" si="109"/>
        <v>117.30682217614621</v>
      </c>
    </row>
    <row r="651" spans="1:6" ht="24" x14ac:dyDescent="0.2">
      <c r="A651" s="249" t="s">
        <v>1251</v>
      </c>
      <c r="B651" s="184" t="s">
        <v>1252</v>
      </c>
      <c r="C651" s="250" t="s">
        <v>1251</v>
      </c>
      <c r="D651" s="196">
        <v>0</v>
      </c>
      <c r="E651" s="196">
        <v>432.54</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10817.74</v>
      </c>
      <c r="E653" s="194">
        <v>19695.84</v>
      </c>
      <c r="F653" s="45">
        <f t="shared" ref="F653:F740" si="167">IF(D653&lt;&gt;0,IF(E653/D653&gt;=100,"&gt;&gt;100",E653/D653*100),"-")</f>
        <v>182.06982234736645</v>
      </c>
    </row>
    <row r="654" spans="1:6" ht="12.75" customHeight="1" x14ac:dyDescent="0.2">
      <c r="A654" s="63" t="s">
        <v>1256</v>
      </c>
      <c r="B654" s="64" t="s">
        <v>1257</v>
      </c>
      <c r="C654" s="247" t="s">
        <v>1256</v>
      </c>
      <c r="D654" s="194">
        <v>55290.5</v>
      </c>
      <c r="E654" s="194">
        <v>33636.99</v>
      </c>
      <c r="F654" s="45">
        <f t="shared" si="167"/>
        <v>60.836834537578788</v>
      </c>
    </row>
    <row r="655" spans="1:6" ht="12.75" customHeight="1" x14ac:dyDescent="0.2">
      <c r="A655" s="63" t="s">
        <v>1258</v>
      </c>
      <c r="B655" s="64" t="s">
        <v>1259</v>
      </c>
      <c r="C655" s="247" t="s">
        <v>1258</v>
      </c>
      <c r="D655" s="194">
        <v>48146.559999999998</v>
      </c>
      <c r="E655" s="194">
        <v>42758.75</v>
      </c>
      <c r="F655" s="45">
        <f t="shared" si="167"/>
        <v>88.809563964694476</v>
      </c>
    </row>
    <row r="656" spans="1:6" ht="24" x14ac:dyDescent="0.2">
      <c r="A656" s="63">
        <v>11</v>
      </c>
      <c r="B656" s="64" t="s">
        <v>1260</v>
      </c>
      <c r="C656" s="247" t="s">
        <v>1261</v>
      </c>
      <c r="D656" s="60">
        <f t="shared" ref="D656:E656" si="168">+D653+D654-D655</f>
        <v>17961.680000000008</v>
      </c>
      <c r="E656" s="60">
        <f t="shared" si="168"/>
        <v>10574.080000000002</v>
      </c>
      <c r="F656" s="45">
        <f t="shared" si="167"/>
        <v>58.870217039831452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77</v>
      </c>
      <c r="E658" s="253">
        <v>85</v>
      </c>
      <c r="F658" s="45">
        <f t="shared" si="167"/>
        <v>110.3896103896104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65</v>
      </c>
      <c r="E660" s="253">
        <v>71</v>
      </c>
      <c r="F660" s="45">
        <f t="shared" si="167"/>
        <v>109.23076923076923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489555.12</v>
      </c>
      <c r="E683" s="192">
        <v>544109.32999999996</v>
      </c>
      <c r="F683" s="71">
        <f t="shared" si="167"/>
        <v>111.14362975102783</v>
      </c>
    </row>
    <row r="684" spans="1:6" ht="24" x14ac:dyDescent="0.2">
      <c r="A684" s="70">
        <v>63613</v>
      </c>
      <c r="B684" s="182" t="s">
        <v>1317</v>
      </c>
      <c r="C684" s="278" t="s">
        <v>1318</v>
      </c>
      <c r="D684" s="192">
        <v>402.49</v>
      </c>
      <c r="E684" s="192">
        <v>400</v>
      </c>
      <c r="F684" s="71">
        <f t="shared" si="167"/>
        <v>99.381351089468069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2877.22</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3081.54</v>
      </c>
      <c r="F732" s="71" t="str">
        <f t="shared" si="167"/>
        <v>-</v>
      </c>
    </row>
    <row r="733" spans="1:6" ht="12.75" customHeight="1" x14ac:dyDescent="0.2">
      <c r="A733" s="70">
        <v>31215</v>
      </c>
      <c r="B733" s="65" t="s">
        <v>1395</v>
      </c>
      <c r="C733" s="278" t="s">
        <v>1396</v>
      </c>
      <c r="D733" s="192">
        <v>441.44</v>
      </c>
      <c r="E733" s="192">
        <v>0</v>
      </c>
      <c r="F733" s="71">
        <f t="shared" si="167"/>
        <v>0</v>
      </c>
    </row>
    <row r="734" spans="1:6" ht="12.75" customHeight="1" x14ac:dyDescent="0.2">
      <c r="A734" s="70">
        <v>32121</v>
      </c>
      <c r="B734" s="65" t="s">
        <v>1397</v>
      </c>
      <c r="C734" s="278" t="s">
        <v>1398</v>
      </c>
      <c r="D734" s="192">
        <v>1596.62</v>
      </c>
      <c r="E734" s="192">
        <v>15839.02</v>
      </c>
      <c r="F734" s="71">
        <f t="shared" si="167"/>
        <v>992.0344227179919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43.8</v>
      </c>
      <c r="E736" s="194">
        <v>21.9</v>
      </c>
      <c r="F736" s="45">
        <f t="shared" si="167"/>
        <v>50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1500</v>
      </c>
      <c r="E744" s="192">
        <v>840</v>
      </c>
      <c r="F744" s="71">
        <f t="shared" si="170"/>
        <v>56.000000000000007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orizontalDpi="300" verticalDpi="300"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3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18104</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2026-04-16T06:37:17Z</cp:lastPrinted>
  <dcterms:created xsi:type="dcterms:W3CDTF">2022-04-01T05:14:30Z</dcterms:created>
  <dcterms:modified xsi:type="dcterms:W3CDTF">2026-04-16T06:37:39Z</dcterms:modified>
</cp:coreProperties>
</file>