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izvršenje proračuna\2026\8-2026\"/>
    </mc:Choice>
  </mc:AlternateContent>
  <xr:revisionPtr revIDLastSave="0" documentId="13_ncr:1_{EFF2743C-0844-44F5-8178-452FAB679E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ategorija 1" sheetId="10" r:id="rId1"/>
    <sheet name="Kategorija 2" sheetId="7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5" i="7" l="1"/>
  <c r="E19" i="10"/>
  <c r="C14" i="7"/>
  <c r="E11" i="10"/>
  <c r="E14" i="10"/>
  <c r="E9" i="10"/>
  <c r="E12" i="10"/>
  <c r="E8" i="10"/>
</calcChain>
</file>

<file path=xl/sharedStrings.xml><?xml version="1.0" encoding="utf-8"?>
<sst xmlns="http://schemas.openxmlformats.org/spreadsheetml/2006/main" count="95" uniqueCount="62">
  <si>
    <t xml:space="preserve">NAZIV PRIMATELJA </t>
  </si>
  <si>
    <t xml:space="preserve">OIB PRIMATELJA </t>
  </si>
  <si>
    <t xml:space="preserve">NAZIV ISPLATITELJA </t>
  </si>
  <si>
    <t>Kategorija 1</t>
  </si>
  <si>
    <t>NAZIV ISPLATITELJA</t>
  </si>
  <si>
    <t>Kategorija 2</t>
  </si>
  <si>
    <t>VRSTA RASHODA  IZDATAKA **</t>
  </si>
  <si>
    <t>ISPLAĆENI IZNOS *</t>
  </si>
  <si>
    <t xml:space="preserve">*Ukupan iznos zbirne isplate po vrsti primanja u razdoblju izvještavanja u službenoj valuti Republike Hrvatske </t>
  </si>
  <si>
    <t>proračunskog računovodstva i računski plan.</t>
  </si>
  <si>
    <t>UKUPAN IZNOS ISPLATE PO PRIMATELJU SRED.U RAZDO.IZVJ.*</t>
  </si>
  <si>
    <t>3221, UREDSKI MATERIJAL I OSTALI MATERIJALNI RASHODI</t>
  </si>
  <si>
    <t xml:space="preserve">3431, BANKARSKE USLUGE I USLUGE PLATNOG PROMETA </t>
  </si>
  <si>
    <t xml:space="preserve"> </t>
  </si>
  <si>
    <t xml:space="preserve">**Iskazuje se šifra i naziv računa ekonomske klasifikacije razine odjeljka u skladu s pravilnikom kojim se uređuje sustav </t>
  </si>
  <si>
    <t>JAVNA OBJAVA INFORMACIJA O PRORAČUNSKOJ POTROŠNJI</t>
  </si>
  <si>
    <t xml:space="preserve">SJEDIŠTE/PREBIVALIŠTE (GRAD/OPĆINA) PRIMATELJA </t>
  </si>
  <si>
    <t xml:space="preserve">MINISTARSTVO ZNANOSTI I OBRAZOVANJA </t>
  </si>
  <si>
    <t>3111, PLAĆE ZA REDOVAN RAD</t>
  </si>
  <si>
    <t xml:space="preserve">3132, DOPRINOS ZA OBVEZNO ZDRAVSTVENO OSIGURANJE </t>
  </si>
  <si>
    <t>USTANOVA; SREDNJA ŠKOLA HVAR,  OIB: 92464275654</t>
  </si>
  <si>
    <t>UKUPNO</t>
  </si>
  <si>
    <t>OTP banka d.d.</t>
  </si>
  <si>
    <t>52508873833</t>
  </si>
  <si>
    <t>Split</t>
  </si>
  <si>
    <t>Srednja škola Hvar</t>
  </si>
  <si>
    <t>Zagreb</t>
  </si>
  <si>
    <t>3211, SLUŽBENA PUTOVANJA</t>
  </si>
  <si>
    <t>3295, PRISTOJBE I NAKNADE</t>
  </si>
  <si>
    <t>Konzum plus d.d.</t>
  </si>
  <si>
    <t>62226620908</t>
  </si>
  <si>
    <t>3234, KOMUNALNE USLUGE</t>
  </si>
  <si>
    <t>SDŽ - UČIMO ZAJEDNO</t>
  </si>
  <si>
    <t>Hvar</t>
  </si>
  <si>
    <t>HEP elektra</t>
  </si>
  <si>
    <t>43965974818</t>
  </si>
  <si>
    <t>3223, ENERGIJA</t>
  </si>
  <si>
    <t>Tramax d.o.o.</t>
  </si>
  <si>
    <t>21270210680</t>
  </si>
  <si>
    <t>Vodovod i odvodnja Brača i Hvara</t>
  </si>
  <si>
    <t>45854645558</t>
  </si>
  <si>
    <t>Supetar</t>
  </si>
  <si>
    <t>3225, SITAN INVENTAR</t>
  </si>
  <si>
    <t>Jelsa</t>
  </si>
  <si>
    <t>Inter Hvar d.o.o.</t>
  </si>
  <si>
    <t>61823356827</t>
  </si>
  <si>
    <t>Pivac mesna industrija</t>
  </si>
  <si>
    <t>28128148322</t>
  </si>
  <si>
    <t>Vrgorac</t>
  </si>
  <si>
    <t xml:space="preserve">Razdoblje: kolovoz 2026. godine </t>
  </si>
  <si>
    <t>Grad Hvar</t>
  </si>
  <si>
    <t>01250166084</t>
  </si>
  <si>
    <t>pomoći gradovi i općine</t>
  </si>
  <si>
    <t>Klimatizacija Gurdulić</t>
  </si>
  <si>
    <t>65415216256</t>
  </si>
  <si>
    <t>Gastro Hvar d.o.o.</t>
  </si>
  <si>
    <t>14631014896</t>
  </si>
  <si>
    <t>donacije</t>
  </si>
  <si>
    <t>3213, SEMINARI, TEČAJEVI</t>
  </si>
  <si>
    <t>04614727589</t>
  </si>
  <si>
    <t>Jastrebarsko</t>
  </si>
  <si>
    <t>EmotiCor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</si>
</sst>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2" fillId="0" borderId="0" xfId="0" applyNumberFormat="1" applyFont="1" applyFill="1" applyBorder="1" applyAlignment="1" applyProtection="1">
      <alignment vertical="center" wrapText="1"/>
    </xf>
    <xf numFmtId="0" fontId="5" fillId="0" borderId="0" xfId="0" applyFont="1" applyAlignment="1">
      <alignment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8" fillId="0" borderId="1" xfId="0" applyFont="1" applyBorder="1" applyAlignment="1">
      <alignment horizontal="left" vertical="center" wrapText="1"/>
    </xf>
    <xf numFmtId="4" fontId="2" fillId="2" borderId="2" xfId="0" applyNumberFormat="1" applyFont="1" applyFill="1" applyBorder="1" applyAlignment="1">
      <alignment horizontal="right"/>
    </xf>
    <xf numFmtId="4" fontId="4" fillId="2" borderId="2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wrapText="1"/>
    </xf>
    <xf numFmtId="49" fontId="4" fillId="2" borderId="1" xfId="0" applyNumberFormat="1" applyFont="1" applyFill="1" applyBorder="1" applyAlignment="1">
      <alignment vertical="center" wrapText="1"/>
    </xf>
    <xf numFmtId="0" fontId="0" fillId="0" borderId="0" xfId="0" applyAlignment="1"/>
    <xf numFmtId="4" fontId="4" fillId="2" borderId="2" xfId="0" applyNumberFormat="1" applyFont="1" applyFill="1" applyBorder="1" applyAlignment="1">
      <alignment horizontal="center" wrapText="1"/>
    </xf>
    <xf numFmtId="4" fontId="4" fillId="2" borderId="2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wrapText="1"/>
    </xf>
    <xf numFmtId="4" fontId="4" fillId="2" borderId="1" xfId="0" applyNumberFormat="1" applyFont="1" applyFill="1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wrapText="1"/>
    </xf>
    <xf numFmtId="0" fontId="5" fillId="0" borderId="0" xfId="0" applyFont="1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1" fillId="2" borderId="1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12" fillId="2" borderId="1" xfId="0" applyNumberFormat="1" applyFont="1" applyFill="1" applyBorder="1" applyAlignment="1" applyProtection="1">
      <alignment horizontal="center" vertical="center" wrapText="1"/>
    </xf>
  </cellXfs>
  <cellStyles count="2">
    <cellStyle name="Normalno" xfId="0" builtinId="0"/>
    <cellStyle name="Obično_List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4"/>
  <sheetViews>
    <sheetView tabSelected="1" workbookViewId="0">
      <selection activeCell="E19" sqref="E19"/>
    </sheetView>
  </sheetViews>
  <sheetFormatPr defaultRowHeight="15" x14ac:dyDescent="0.25"/>
  <cols>
    <col min="2" max="2" width="38.7109375" customWidth="1"/>
    <col min="3" max="3" width="23.28515625" customWidth="1"/>
    <col min="4" max="4" width="23.85546875" customWidth="1"/>
    <col min="5" max="5" width="27.28515625" customWidth="1"/>
    <col min="6" max="6" width="25.140625" customWidth="1"/>
    <col min="7" max="7" width="33.85546875" customWidth="1"/>
    <col min="8" max="8" width="24.28515625" customWidth="1"/>
  </cols>
  <sheetData>
    <row r="1" spans="2:8" ht="18" x14ac:dyDescent="0.25">
      <c r="B1" s="28"/>
      <c r="C1" s="28"/>
      <c r="D1" s="28"/>
      <c r="E1" s="28"/>
      <c r="F1" s="28"/>
      <c r="G1" s="28"/>
      <c r="H1" s="1"/>
    </row>
    <row r="2" spans="2:8" ht="18" customHeight="1" x14ac:dyDescent="0.25">
      <c r="B2" s="31" t="s">
        <v>15</v>
      </c>
      <c r="C2" s="31"/>
      <c r="D2" s="31"/>
      <c r="E2" s="31"/>
      <c r="F2" s="31"/>
      <c r="G2" s="31"/>
      <c r="H2" s="2"/>
    </row>
    <row r="3" spans="2:8" ht="34.9" customHeight="1" x14ac:dyDescent="0.25">
      <c r="B3" s="29"/>
      <c r="C3" s="34" t="s">
        <v>20</v>
      </c>
      <c r="D3" s="34"/>
      <c r="E3" s="34"/>
      <c r="F3" s="29"/>
      <c r="G3" s="29"/>
      <c r="H3" s="1"/>
    </row>
    <row r="4" spans="2:8" x14ac:dyDescent="0.25">
      <c r="B4" s="32" t="s">
        <v>49</v>
      </c>
      <c r="C4" s="33"/>
      <c r="D4" s="33"/>
      <c r="E4" s="33"/>
      <c r="F4" s="33"/>
      <c r="G4" s="33"/>
    </row>
    <row r="5" spans="2:8" ht="18" x14ac:dyDescent="0.25">
      <c r="B5" s="30" t="s">
        <v>3</v>
      </c>
      <c r="C5" s="29"/>
      <c r="D5" s="29"/>
      <c r="E5" s="29"/>
      <c r="F5" s="29"/>
      <c r="G5" s="29"/>
    </row>
    <row r="6" spans="2:8" ht="65.45" customHeight="1" x14ac:dyDescent="0.25">
      <c r="B6" s="3" t="s">
        <v>0</v>
      </c>
      <c r="C6" s="3" t="s">
        <v>1</v>
      </c>
      <c r="D6" s="3" t="s">
        <v>16</v>
      </c>
      <c r="E6" s="3" t="s">
        <v>10</v>
      </c>
      <c r="F6" s="3" t="s">
        <v>2</v>
      </c>
      <c r="G6" s="3" t="s">
        <v>6</v>
      </c>
    </row>
    <row r="7" spans="2:8" s="5" customFormat="1" ht="18.600000000000001" customHeight="1" x14ac:dyDescent="0.2"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</row>
    <row r="8" spans="2:8" ht="30" customHeight="1" x14ac:dyDescent="0.25">
      <c r="B8" s="11" t="s">
        <v>22</v>
      </c>
      <c r="C8" s="17" t="s">
        <v>23</v>
      </c>
      <c r="D8" s="16" t="s">
        <v>24</v>
      </c>
      <c r="E8" s="16">
        <f>9.08+1.61+0.96+130.12</f>
        <v>141.77000000000001</v>
      </c>
      <c r="F8" s="15" t="s">
        <v>25</v>
      </c>
      <c r="G8" s="12" t="s">
        <v>12</v>
      </c>
    </row>
    <row r="9" spans="2:8" ht="28.15" customHeight="1" x14ac:dyDescent="0.25">
      <c r="B9" s="11" t="s">
        <v>34</v>
      </c>
      <c r="C9" s="17" t="s">
        <v>35</v>
      </c>
      <c r="D9" s="16" t="s">
        <v>26</v>
      </c>
      <c r="E9" s="16">
        <f>0.3</f>
        <v>0.3</v>
      </c>
      <c r="F9" s="15" t="s">
        <v>25</v>
      </c>
      <c r="G9" s="13" t="s">
        <v>36</v>
      </c>
    </row>
    <row r="10" spans="2:8" ht="28.15" customHeight="1" x14ac:dyDescent="0.25">
      <c r="B10" s="11" t="s">
        <v>53</v>
      </c>
      <c r="C10" s="17" t="s">
        <v>54</v>
      </c>
      <c r="D10" s="16" t="s">
        <v>43</v>
      </c>
      <c r="E10" s="16">
        <v>960</v>
      </c>
      <c r="F10" s="15" t="s">
        <v>25</v>
      </c>
      <c r="G10" s="13" t="s">
        <v>42</v>
      </c>
    </row>
    <row r="11" spans="2:8" ht="28.15" customHeight="1" x14ac:dyDescent="0.25">
      <c r="B11" s="11" t="s">
        <v>39</v>
      </c>
      <c r="C11" s="17" t="s">
        <v>40</v>
      </c>
      <c r="D11" s="16" t="s">
        <v>41</v>
      </c>
      <c r="E11" s="16">
        <f>51.84</f>
        <v>51.84</v>
      </c>
      <c r="F11" s="15" t="s">
        <v>25</v>
      </c>
      <c r="G11" s="13" t="s">
        <v>31</v>
      </c>
    </row>
    <row r="12" spans="2:8" ht="28.15" customHeight="1" x14ac:dyDescent="0.25">
      <c r="B12" s="11" t="s">
        <v>46</v>
      </c>
      <c r="C12" s="17" t="s">
        <v>47</v>
      </c>
      <c r="D12" s="16" t="s">
        <v>48</v>
      </c>
      <c r="E12" s="16">
        <f>143.69+71.09</f>
        <v>214.78</v>
      </c>
      <c r="F12" s="15" t="s">
        <v>25</v>
      </c>
      <c r="G12" s="13" t="s">
        <v>11</v>
      </c>
    </row>
    <row r="13" spans="2:8" ht="28.15" customHeight="1" x14ac:dyDescent="0.25">
      <c r="B13" s="11" t="s">
        <v>55</v>
      </c>
      <c r="C13" s="17" t="s">
        <v>56</v>
      </c>
      <c r="D13" s="16" t="s">
        <v>33</v>
      </c>
      <c r="E13" s="16">
        <v>56.73</v>
      </c>
      <c r="F13" s="15" t="s">
        <v>25</v>
      </c>
      <c r="G13" s="13" t="s">
        <v>11</v>
      </c>
    </row>
    <row r="14" spans="2:8" ht="28.15" customHeight="1" x14ac:dyDescent="0.25">
      <c r="B14" s="11" t="s">
        <v>50</v>
      </c>
      <c r="C14" s="17" t="s">
        <v>51</v>
      </c>
      <c r="D14" s="16" t="s">
        <v>33</v>
      </c>
      <c r="E14" s="16">
        <f>49.58+129.21</f>
        <v>178.79000000000002</v>
      </c>
      <c r="F14" s="15" t="s">
        <v>25</v>
      </c>
      <c r="G14" s="13" t="s">
        <v>31</v>
      </c>
    </row>
    <row r="15" spans="2:8" ht="28.15" customHeight="1" x14ac:dyDescent="0.25">
      <c r="B15" s="11" t="s">
        <v>44</v>
      </c>
      <c r="C15" s="17" t="s">
        <v>45</v>
      </c>
      <c r="D15" s="16" t="s">
        <v>33</v>
      </c>
      <c r="E15" s="16">
        <v>685</v>
      </c>
      <c r="F15" s="15" t="s">
        <v>25</v>
      </c>
      <c r="G15" s="13" t="s">
        <v>42</v>
      </c>
    </row>
    <row r="16" spans="2:8" ht="28.15" customHeight="1" x14ac:dyDescent="0.25">
      <c r="B16" s="11" t="s">
        <v>37</v>
      </c>
      <c r="C16" s="17" t="s">
        <v>38</v>
      </c>
      <c r="D16" s="16" t="s">
        <v>24</v>
      </c>
      <c r="E16" s="16">
        <v>160.46</v>
      </c>
      <c r="F16" s="15" t="s">
        <v>25</v>
      </c>
      <c r="G16" s="13" t="s">
        <v>11</v>
      </c>
    </row>
    <row r="17" spans="2:8" ht="28.15" customHeight="1" x14ac:dyDescent="0.25">
      <c r="B17" s="11" t="s">
        <v>29</v>
      </c>
      <c r="C17" s="17" t="s">
        <v>30</v>
      </c>
      <c r="D17" s="16" t="s">
        <v>26</v>
      </c>
      <c r="E17" s="16">
        <v>29.4</v>
      </c>
      <c r="F17" s="15" t="s">
        <v>25</v>
      </c>
      <c r="G17" s="13" t="s">
        <v>11</v>
      </c>
    </row>
    <row r="18" spans="2:8" ht="28.15" customHeight="1" x14ac:dyDescent="0.25">
      <c r="B18" s="11" t="s">
        <v>61</v>
      </c>
      <c r="C18" s="17" t="s">
        <v>59</v>
      </c>
      <c r="D18" s="16" t="s">
        <v>60</v>
      </c>
      <c r="E18" s="16">
        <v>500</v>
      </c>
      <c r="F18" s="15" t="s">
        <v>25</v>
      </c>
      <c r="G18" s="13" t="s">
        <v>58</v>
      </c>
    </row>
    <row r="19" spans="2:8" s="27" customFormat="1" ht="38.25" customHeight="1" x14ac:dyDescent="0.25">
      <c r="B19" s="22" t="s">
        <v>21</v>
      </c>
      <c r="C19" s="23"/>
      <c r="D19" s="24"/>
      <c r="E19" s="24">
        <f>SUM(E8:E18)</f>
        <v>2979.07</v>
      </c>
      <c r="F19" s="25"/>
      <c r="G19" s="26"/>
      <c r="H19" s="2"/>
    </row>
    <row r="20" spans="2:8" x14ac:dyDescent="0.25">
      <c r="B20" s="6"/>
      <c r="C20" s="7"/>
      <c r="D20" s="7"/>
      <c r="E20" s="7" t="s">
        <v>13</v>
      </c>
      <c r="F20" s="7"/>
      <c r="G20" s="10"/>
    </row>
    <row r="22" spans="2:8" x14ac:dyDescent="0.25">
      <c r="B22" t="s">
        <v>8</v>
      </c>
    </row>
    <row r="23" spans="2:8" x14ac:dyDescent="0.25">
      <c r="B23" t="s">
        <v>14</v>
      </c>
    </row>
    <row r="24" spans="2:8" x14ac:dyDescent="0.25">
      <c r="B24" t="s">
        <v>9</v>
      </c>
    </row>
  </sheetData>
  <mergeCells count="3">
    <mergeCell ref="B2:G2"/>
    <mergeCell ref="B4:G4"/>
    <mergeCell ref="C3:E3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19"/>
  <sheetViews>
    <sheetView workbookViewId="0">
      <selection activeCell="C15" sqref="C15"/>
    </sheetView>
  </sheetViews>
  <sheetFormatPr defaultRowHeight="15" x14ac:dyDescent="0.25"/>
  <cols>
    <col min="2" max="2" width="38.7109375" customWidth="1"/>
    <col min="3" max="3" width="25.28515625" customWidth="1"/>
    <col min="4" max="4" width="35.28515625" customWidth="1"/>
    <col min="5" max="5" width="24.28515625" customWidth="1"/>
  </cols>
  <sheetData>
    <row r="1" spans="2:8" ht="18" x14ac:dyDescent="0.25">
      <c r="B1" s="28"/>
      <c r="C1" s="28"/>
      <c r="D1" s="28"/>
      <c r="E1" s="1"/>
    </row>
    <row r="2" spans="2:8" ht="18" customHeight="1" x14ac:dyDescent="0.25">
      <c r="B2" s="31" t="s">
        <v>15</v>
      </c>
      <c r="C2" s="31"/>
      <c r="D2" s="31"/>
      <c r="E2" s="2"/>
    </row>
    <row r="3" spans="2:8" x14ac:dyDescent="0.25">
      <c r="B3" s="34" t="s">
        <v>20</v>
      </c>
      <c r="C3" s="34"/>
      <c r="D3" s="34"/>
      <c r="E3" s="1"/>
    </row>
    <row r="4" spans="2:8" x14ac:dyDescent="0.25">
      <c r="B4" s="32" t="s">
        <v>49</v>
      </c>
      <c r="C4" s="33"/>
      <c r="D4" s="33"/>
    </row>
    <row r="5" spans="2:8" ht="18" x14ac:dyDescent="0.25">
      <c r="B5" s="30" t="s">
        <v>5</v>
      </c>
      <c r="C5" s="29"/>
      <c r="D5" s="29"/>
    </row>
    <row r="6" spans="2:8" ht="65.45" customHeight="1" x14ac:dyDescent="0.25">
      <c r="B6" s="3" t="s">
        <v>4</v>
      </c>
      <c r="C6" s="3" t="s">
        <v>7</v>
      </c>
      <c r="D6" s="3" t="s">
        <v>6</v>
      </c>
    </row>
    <row r="7" spans="2:8" s="5" customFormat="1" ht="18.600000000000001" customHeight="1" x14ac:dyDescent="0.2">
      <c r="B7" s="4">
        <v>1</v>
      </c>
      <c r="C7" s="4">
        <v>2</v>
      </c>
      <c r="D7" s="4">
        <v>3</v>
      </c>
    </row>
    <row r="8" spans="2:8" ht="30" customHeight="1" x14ac:dyDescent="0.25">
      <c r="B8" s="9" t="s">
        <v>17</v>
      </c>
      <c r="C8" s="8">
        <v>149874.01</v>
      </c>
      <c r="D8" s="18" t="s">
        <v>18</v>
      </c>
      <c r="H8" s="14"/>
    </row>
    <row r="9" spans="2:8" ht="30" customHeight="1" x14ac:dyDescent="0.25">
      <c r="B9" s="9" t="s">
        <v>17</v>
      </c>
      <c r="C9" s="8">
        <v>24729.200000000001</v>
      </c>
      <c r="D9" s="19" t="s">
        <v>19</v>
      </c>
      <c r="H9" s="14"/>
    </row>
    <row r="10" spans="2:8" ht="30" customHeight="1" x14ac:dyDescent="0.25">
      <c r="B10" s="9" t="s">
        <v>17</v>
      </c>
      <c r="C10" s="8">
        <v>210</v>
      </c>
      <c r="D10" s="19" t="s">
        <v>28</v>
      </c>
      <c r="H10" s="14"/>
    </row>
    <row r="11" spans="2:8" ht="30" customHeight="1" x14ac:dyDescent="0.25">
      <c r="B11" s="9" t="s">
        <v>32</v>
      </c>
      <c r="C11" s="8">
        <v>2978.5</v>
      </c>
      <c r="D11" s="19" t="s">
        <v>18</v>
      </c>
      <c r="H11" s="14"/>
    </row>
    <row r="12" spans="2:8" ht="30" customHeight="1" x14ac:dyDescent="0.25">
      <c r="B12" s="9" t="s">
        <v>32</v>
      </c>
      <c r="C12" s="8">
        <v>491.46</v>
      </c>
      <c r="D12" s="19" t="s">
        <v>19</v>
      </c>
      <c r="H12" s="14"/>
    </row>
    <row r="13" spans="2:8" ht="30" customHeight="1" x14ac:dyDescent="0.25">
      <c r="B13" s="9" t="s">
        <v>57</v>
      </c>
      <c r="C13" s="8">
        <v>3795</v>
      </c>
      <c r="D13" s="19" t="s">
        <v>27</v>
      </c>
      <c r="H13" s="14"/>
    </row>
    <row r="14" spans="2:8" ht="30" customHeight="1" x14ac:dyDescent="0.25">
      <c r="B14" s="9" t="s">
        <v>52</v>
      </c>
      <c r="C14" s="8">
        <f>303.74+303.74</f>
        <v>607.48</v>
      </c>
      <c r="D14" s="19" t="s">
        <v>27</v>
      </c>
      <c r="H14" s="14"/>
    </row>
    <row r="15" spans="2:8" ht="30" customHeight="1" x14ac:dyDescent="0.25">
      <c r="B15" s="9" t="s">
        <v>21</v>
      </c>
      <c r="C15" s="20">
        <f>SUM(C8:C14)</f>
        <v>182685.65000000002</v>
      </c>
      <c r="D15" s="19"/>
      <c r="H15" s="14"/>
    </row>
    <row r="16" spans="2:8" x14ac:dyDescent="0.25">
      <c r="B16" s="21"/>
      <c r="C16" s="21"/>
      <c r="D16" s="21"/>
    </row>
    <row r="17" spans="2:2" x14ac:dyDescent="0.25">
      <c r="B17" t="s">
        <v>8</v>
      </c>
    </row>
    <row r="18" spans="2:2" x14ac:dyDescent="0.25">
      <c r="B18" t="s">
        <v>14</v>
      </c>
    </row>
    <row r="19" spans="2:2" x14ac:dyDescent="0.25">
      <c r="B19" t="s">
        <v>9</v>
      </c>
    </row>
  </sheetData>
  <mergeCells count="3">
    <mergeCell ref="B2:D2"/>
    <mergeCell ref="B4:D4"/>
    <mergeCell ref="B3:D3"/>
  </mergeCells>
  <pageMargins left="0.7" right="0.7" top="0.75" bottom="0.75" header="0.3" footer="0.3"/>
  <pageSetup paperSize="9" scale="8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katijana</cp:lastModifiedBy>
  <cp:lastPrinted>2026-09-09T15:46:17Z</cp:lastPrinted>
  <dcterms:created xsi:type="dcterms:W3CDTF">2022-08-12T12:51:27Z</dcterms:created>
  <dcterms:modified xsi:type="dcterms:W3CDTF">2026-09-09T15:46:19Z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</Properties>
</file>